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0"/>
  </bookViews>
  <sheets>
    <sheet name="UNICE" sheetId="1" r:id="rId1"/>
    <sheet name="PENS" sheetId="2" r:id="rId2"/>
    <sheet name="pensionar CV" sheetId="3" r:id="rId3"/>
    <sheet name="DIABET" sheetId="4" r:id="rId4"/>
    <sheet name="INS" sheetId="5" r:id="rId5"/>
    <sheet name="MIXT" sheetId="6" r:id="rId6"/>
    <sheet name="TESTE" sheetId="7" r:id="rId7"/>
    <sheet name="COST VOLUM ONCO" sheetId="8" r:id="rId8"/>
    <sheet name="ONCO" sheetId="9" r:id="rId9"/>
    <sheet name="POSTT" sheetId="10" r:id="rId10"/>
    <sheet name="SCLEROZ" sheetId="11" r:id="rId11"/>
    <sheet name="CV UNICE" sheetId="12" r:id="rId12"/>
    <sheet name="MUCOV" sheetId="13" r:id="rId13"/>
  </sheets>
  <definedNames>
    <definedName name="_xlnm.Print_Area" localSheetId="7">'COST VOLUM ONCO'!$A$1:$I$39</definedName>
    <definedName name="_xlnm.Print_Area" localSheetId="11">'CV UNICE'!$A$1:$J$39</definedName>
  </definedNames>
  <calcPr fullCalcOnLoad="1"/>
</workbook>
</file>

<file path=xl/sharedStrings.xml><?xml version="1.0" encoding="utf-8"?>
<sst xmlns="http://schemas.openxmlformats.org/spreadsheetml/2006/main" count="526" uniqueCount="94">
  <si>
    <t>Nr.crt.</t>
  </si>
  <si>
    <t>Denumirea unitatii</t>
  </si>
  <si>
    <t>Lista A</t>
  </si>
  <si>
    <t>Lista B</t>
  </si>
  <si>
    <t>Lista C1</t>
  </si>
  <si>
    <t>Lista C3</t>
  </si>
  <si>
    <t>ADONIS</t>
  </si>
  <si>
    <t xml:space="preserve">RICHTER GEDEON </t>
  </si>
  <si>
    <t>FARMA-LINE</t>
  </si>
  <si>
    <t>KOL-KING</t>
  </si>
  <si>
    <t>MEDICOM</t>
  </si>
  <si>
    <t>SALVIA</t>
  </si>
  <si>
    <t>TRANSFARM</t>
  </si>
  <si>
    <t>AMBROSIA</t>
  </si>
  <si>
    <t>SIEPCOFAR-DONA</t>
  </si>
  <si>
    <t>SALVATOR</t>
  </si>
  <si>
    <t>MARIA</t>
  </si>
  <si>
    <t>HERMANN</t>
  </si>
  <si>
    <t>FARMIRA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</si>
  <si>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</si>
  <si>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</si>
  <si>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</si>
  <si>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</si>
  <si>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</si>
  <si>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</si>
  <si>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</si>
  <si>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</si>
  <si>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MOHOS</t>
  </si>
  <si>
    <t>CATENA</t>
  </si>
  <si>
    <t>SQUARE</t>
  </si>
  <si>
    <t>TOTAL GENERAL</t>
  </si>
  <si>
    <t>Consum MED.50%CNAS</t>
  </si>
  <si>
    <t>Consum MED.40%M.S.</t>
  </si>
  <si>
    <t xml:space="preserve">Consum PENSIONARI  </t>
  </si>
  <si>
    <t>Consum DIABET</t>
  </si>
  <si>
    <t>MIXT</t>
  </si>
  <si>
    <t>Diabet</t>
  </si>
  <si>
    <t xml:space="preserve">Insuline </t>
  </si>
  <si>
    <t>Consum mixt</t>
  </si>
  <si>
    <t>MISS B.PHARMA</t>
  </si>
  <si>
    <t>LOTUS PHARMA</t>
  </si>
  <si>
    <t>ECOFARMACIA NETWORK</t>
  </si>
  <si>
    <t>Total consum unice</t>
  </si>
  <si>
    <t>KINCSOPHARM</t>
  </si>
  <si>
    <t>Lista D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</si>
  <si>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</si>
  <si>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</si>
  <si>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</si>
  <si>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</si>
  <si>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</si>
  <si>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</si>
  <si>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</si>
  <si>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</si>
  <si>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</si>
  <si>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</si>
  <si>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</si>
  <si>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</si>
  <si>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>KOVAPROD</t>
  </si>
  <si>
    <t>BRETCU</t>
  </si>
  <si>
    <t>LENA FARMACEUTICA</t>
  </si>
  <si>
    <t>TEST ADULT</t>
  </si>
  <si>
    <t>TEST COPII</t>
  </si>
  <si>
    <t>Consum INSULINA</t>
  </si>
  <si>
    <t>CONSUM ONCO COST VOLUM</t>
  </si>
  <si>
    <t>MUCOVISCIDOZA ADULT</t>
  </si>
  <si>
    <t>MUCOVISCIDOZA COPII</t>
  </si>
  <si>
    <t>ONCOLOGIE</t>
  </si>
  <si>
    <t xml:space="preserve">CONSUM </t>
  </si>
  <si>
    <t>ELPISBIOFARMA</t>
  </si>
  <si>
    <t>G3</t>
  </si>
  <si>
    <t>G1</t>
  </si>
  <si>
    <t>MED CV LISTA B</t>
  </si>
  <si>
    <t>TOTAL UNICE CV</t>
  </si>
  <si>
    <t>G11</t>
  </si>
  <si>
    <t>G26</t>
  </si>
  <si>
    <t>Consum PENSIONARI COST VOLUM</t>
  </si>
  <si>
    <t>G22</t>
  </si>
  <si>
    <t>G31</t>
  </si>
  <si>
    <t>Consum MED.50%CV CNAS</t>
  </si>
  <si>
    <t>Consum MED.40%CV M.S.</t>
  </si>
  <si>
    <t>SITUATIA CONSUMULUI DE MEDICAMENTE IN LUNA OCTOMBRIE  2021</t>
  </si>
  <si>
    <t>SITUATIA CONSUMULUI DE MEDICAMENTE PENTRU PENSIONARI CU PENSII&lt;= 1299 LEI OCTOMBRIE 2021</t>
  </si>
  <si>
    <t>SITUATIA CONSUMULUI DE MEDICAMENTE COST VOLUM PENTRU PENSIONARI  PANA LA 1299 LEI OCTOMBRIE 2021</t>
  </si>
  <si>
    <t>SITUATIA CONSUMULUI DE MEDICAMENTE PENTRU DIABET   LUNA OCTOMBRIE 2021</t>
  </si>
  <si>
    <t>SITUATIA CONSUMULUI DE MEDICAMENTE PENTRU INSULINE LUNA OCTOMBRIE 2021</t>
  </si>
  <si>
    <t>SITUATIA CONSUMULUI DE MEDICAMENTE LA  DIABET SI INSULINE OCTOMBRIE 2021</t>
  </si>
  <si>
    <t>SITUATIA CONSUMULUI LA TESTE PENTRU LUNA OCTOMBRIE 2021</t>
  </si>
  <si>
    <t>SITUATIA CONSUMULUI DE MEDICAMENTE PENTRU PNS COST VOLUM   LUNA OCTOMBRIE 2021</t>
  </si>
  <si>
    <t>SITUATIA CONSUMULUI DE MEDICAMENTE PENTRU ONCOLOGIE  LUNA OCTOMBRIE 2021</t>
  </si>
  <si>
    <t>SITUATIA CONSUMULUI DE MEDICAMENTE LA STARI POSTTRANSPLANT OCTOMBRIE  2021</t>
  </si>
  <si>
    <t>SITUATIA CONSUMULUI DE MEDICAMENTE PENTRU SCLEROZA   LUNA OCTOMBRIE 2021</t>
  </si>
  <si>
    <t>SITUATIA CONSUMULUI DE MEDIC. PENTRU UNICE COST VOLUM   LUNA OCTOMBRIE 2021</t>
  </si>
  <si>
    <t>SITUATIA CONSUMULUI DE MEDICAMENTE LA STARI MUCOVISCIDOZA OCTOMBRIE 2021</t>
  </si>
  <si>
    <t>OCTOMBRIE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</si>
</sst>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8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shrinkToFit="1"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3" fillId="0" borderId="1" xfId="0" applyNumberFormat="1" applyFont="1" applyBorder="1" applyAlignment="1">
      <alignment/>
    </xf>
    <xf numFmtId="4" fontId="14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0" borderId="2" xfId="0" applyBorder="1" applyAlignment="1">
      <alignment horizontal="center"/>
    </xf>
    <xf numFmtId="4" fontId="8" fillId="2" borderId="2" xfId="0" applyNumberFormat="1" applyFont="1" applyFill="1" applyBorder="1" applyAlignment="1">
      <alignment horizontal="left"/>
    </xf>
    <xf numFmtId="4" fontId="1" fillId="2" borderId="7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14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" fontId="6" fillId="0" borderId="1" xfId="0" applyNumberFormat="1" applyFont="1" applyBorder="1" applyAlignment="1">
      <alignment/>
    </xf>
    <xf numFmtId="4" fontId="3" fillId="2" borderId="0" xfId="0" applyNumberFormat="1" applyFon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B269"/>
  <sheetViews>
    <sheetView tabSelected="1" workbookViewId="0" topLeftCell="A1">
      <selection activeCell="W25" sqref="W25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5" width="21.421875" style="0" customWidth="1"/>
    <col min="6" max="6" width="18.7109375" style="0" customWidth="1"/>
    <col min="7" max="7" width="17.8515625" style="0" bestFit="1" customWidth="1"/>
    <col min="8" max="8" width="16.28125" style="0" customWidth="1"/>
    <col min="9" max="9" width="15.28125" style="16" bestFit="1" customWidth="1"/>
    <col min="10" max="10" width="12.140625" style="0" customWidth="1"/>
    <col min="11" max="11" width="14.140625" style="0" bestFit="1" customWidth="1"/>
    <col min="12" max="12" width="14.28125" style="0" bestFit="1" customWidth="1"/>
    <col min="13" max="13" width="15.57421875" style="0" bestFit="1" customWidth="1"/>
    <col min="14" max="14" width="16.8515625" style="0" customWidth="1"/>
    <col min="15" max="15" width="15.57421875" style="0" customWidth="1"/>
    <col min="16" max="16" width="15.57421875" style="0" bestFit="1" customWidth="1"/>
    <col min="17" max="17" width="17.28125" style="0" bestFit="1" customWidth="1"/>
    <col min="18" max="18" width="16.00390625" style="0" bestFit="1" customWidth="1"/>
    <col min="19" max="19" width="18.421875" style="0" bestFit="1" customWidth="1"/>
    <col min="20" max="20" width="18.421875" style="11" bestFit="1" customWidth="1"/>
    <col min="21" max="54" width="9.140625" style="4" customWidth="1"/>
  </cols>
  <sheetData>
    <row r="3" spans="2:20" ht="15.75">
      <c r="B3" s="18" t="s">
        <v>80</v>
      </c>
      <c r="C3" s="19"/>
      <c r="D3" s="19"/>
      <c r="E3" s="19"/>
      <c r="F3" s="19"/>
      <c r="G3" s="20"/>
      <c r="H3" s="20"/>
      <c r="I3" s="21"/>
      <c r="J3" s="19"/>
      <c r="K3" s="19"/>
      <c r="L3" s="19"/>
      <c r="M3" s="19"/>
      <c r="N3" s="19"/>
      <c r="O3" s="19"/>
      <c r="P3" s="19"/>
      <c r="Q3" s="19"/>
      <c r="R3" s="19"/>
      <c r="S3" s="22"/>
      <c r="T3" s="23"/>
    </row>
    <row r="4" spans="1:20" ht="31.5">
      <c r="A4" s="49" t="s">
        <v>0</v>
      </c>
      <c r="B4" s="50" t="s">
        <v>1</v>
      </c>
      <c r="C4" s="51" t="s">
        <v>2</v>
      </c>
      <c r="D4" s="51" t="s">
        <v>3</v>
      </c>
      <c r="E4" s="51"/>
      <c r="F4" s="51" t="s">
        <v>4</v>
      </c>
      <c r="G4" s="51" t="s">
        <v>5</v>
      </c>
      <c r="H4" s="51" t="s">
        <v>44</v>
      </c>
      <c r="I4" s="52" t="s">
        <v>46</v>
      </c>
      <c r="J4" s="51" t="s">
        <v>47</v>
      </c>
      <c r="K4" s="51" t="s">
        <v>51</v>
      </c>
      <c r="L4" s="51" t="s">
        <v>48</v>
      </c>
      <c r="M4" s="51" t="s">
        <v>49</v>
      </c>
      <c r="N4" s="51" t="s">
        <v>54</v>
      </c>
      <c r="O4" s="51" t="s">
        <v>52</v>
      </c>
      <c r="P4" s="51" t="s">
        <v>50</v>
      </c>
      <c r="Q4" s="51" t="s">
        <v>53</v>
      </c>
      <c r="R4" s="51" t="s">
        <v>56</v>
      </c>
      <c r="S4" s="53" t="s">
        <v>42</v>
      </c>
      <c r="T4" s="52" t="s">
        <v>55</v>
      </c>
    </row>
    <row r="5" spans="1:20" ht="15.75">
      <c r="A5" s="54">
        <v>1</v>
      </c>
      <c r="B5" s="55" t="s">
        <v>6</v>
      </c>
      <c r="C5" s="24">
        <v>46337.76</v>
      </c>
      <c r="D5" s="24">
        <v>53556.1</v>
      </c>
      <c r="E5" s="24">
        <f>F5+G5+R5</f>
        <v>139136.27000000002</v>
      </c>
      <c r="F5" s="24">
        <v>62864.22</v>
      </c>
      <c r="G5" s="24">
        <v>4980.11</v>
      </c>
      <c r="H5" s="24">
        <v>5529.21</v>
      </c>
      <c r="I5" s="25">
        <v>491.69</v>
      </c>
      <c r="J5" s="24"/>
      <c r="K5" s="24"/>
      <c r="L5" s="24">
        <v>2139.08</v>
      </c>
      <c r="M5" s="24">
        <v>43570.66</v>
      </c>
      <c r="N5" s="24">
        <v>2139.08</v>
      </c>
      <c r="O5" s="24">
        <v>13097.97</v>
      </c>
      <c r="P5" s="24">
        <v>2147.31</v>
      </c>
      <c r="Q5" s="24">
        <v>7706.15</v>
      </c>
      <c r="R5" s="56">
        <f>I5+J5+K5+L5+M5+N5+O5+P5+Q5</f>
        <v>71291.94</v>
      </c>
      <c r="S5" s="73">
        <f>C5+D5+F5+G5+H5+R5</f>
        <v>244559.34</v>
      </c>
      <c r="T5" s="57">
        <f>S5-R5</f>
        <v>173267.4</v>
      </c>
    </row>
    <row r="6" spans="1:20" ht="15.75">
      <c r="A6" s="54">
        <v>2</v>
      </c>
      <c r="B6" s="55" t="s">
        <v>7</v>
      </c>
      <c r="C6" s="24"/>
      <c r="D6" s="24"/>
      <c r="E6" s="24">
        <f aca="true" t="shared" si="0" ref="E6:E38">F6+G6+R6</f>
        <v>0</v>
      </c>
      <c r="F6" s="24"/>
      <c r="G6" s="24"/>
      <c r="H6" s="24"/>
      <c r="I6" s="25"/>
      <c r="J6" s="24"/>
      <c r="K6" s="24"/>
      <c r="L6" s="24"/>
      <c r="M6" s="24"/>
      <c r="N6" s="24"/>
      <c r="O6" s="24"/>
      <c r="P6" s="24"/>
      <c r="Q6" s="24"/>
      <c r="R6" s="56">
        <f aca="true" t="shared" si="1" ref="R6:R38">I6+J6+K6+L6+M6+N6+O6+P6+Q6</f>
        <v>0</v>
      </c>
      <c r="S6" s="73">
        <f aca="true" t="shared" si="2" ref="S6:S38">C6+D6+F6+G6+H6+R6</f>
        <v>0</v>
      </c>
      <c r="T6" s="57">
        <f aca="true" t="shared" si="3" ref="T6:T38">S6-R6</f>
        <v>0</v>
      </c>
    </row>
    <row r="7" spans="1:20" ht="15.75">
      <c r="A7" s="54">
        <v>3</v>
      </c>
      <c r="B7" s="55" t="s">
        <v>8</v>
      </c>
      <c r="C7" s="24">
        <v>32140.62</v>
      </c>
      <c r="D7" s="24">
        <v>26108.09</v>
      </c>
      <c r="E7" s="24">
        <f t="shared" si="0"/>
        <v>23118.809999999998</v>
      </c>
      <c r="F7" s="24">
        <v>15523.72</v>
      </c>
      <c r="G7" s="24">
        <v>7595.09</v>
      </c>
      <c r="H7" s="24">
        <v>2712.63</v>
      </c>
      <c r="I7" s="25"/>
      <c r="J7" s="24"/>
      <c r="K7" s="24"/>
      <c r="L7" s="24"/>
      <c r="M7" s="24"/>
      <c r="N7" s="24"/>
      <c r="O7" s="24"/>
      <c r="P7" s="24"/>
      <c r="Q7" s="24"/>
      <c r="R7" s="56">
        <f t="shared" si="1"/>
        <v>0</v>
      </c>
      <c r="S7" s="73">
        <f t="shared" si="2"/>
        <v>84080.15</v>
      </c>
      <c r="T7" s="57">
        <f t="shared" si="3"/>
        <v>84080.15</v>
      </c>
    </row>
    <row r="8" spans="1:20" ht="15.75">
      <c r="A8" s="54">
        <v>4</v>
      </c>
      <c r="B8" s="55" t="s">
        <v>9</v>
      </c>
      <c r="C8" s="24">
        <v>20574.33</v>
      </c>
      <c r="D8" s="24">
        <v>20365.56</v>
      </c>
      <c r="E8" s="24">
        <f t="shared" si="0"/>
        <v>17153.97</v>
      </c>
      <c r="F8" s="24">
        <v>14478.99</v>
      </c>
      <c r="G8" s="24">
        <v>2674.98</v>
      </c>
      <c r="H8" s="24">
        <v>2749.47</v>
      </c>
      <c r="I8" s="25"/>
      <c r="J8" s="24"/>
      <c r="K8" s="24"/>
      <c r="L8" s="24"/>
      <c r="M8" s="24"/>
      <c r="N8" s="24"/>
      <c r="O8" s="24"/>
      <c r="P8" s="24"/>
      <c r="Q8" s="24"/>
      <c r="R8" s="56">
        <f t="shared" si="1"/>
        <v>0</v>
      </c>
      <c r="S8" s="73">
        <f t="shared" si="2"/>
        <v>60843.33</v>
      </c>
      <c r="T8" s="57">
        <f t="shared" si="3"/>
        <v>60843.33</v>
      </c>
    </row>
    <row r="9" spans="1:20" ht="15.75">
      <c r="A9" s="54">
        <v>5</v>
      </c>
      <c r="B9" s="55" t="s">
        <v>10</v>
      </c>
      <c r="C9" s="24">
        <v>34217.21</v>
      </c>
      <c r="D9" s="24">
        <v>30157.49</v>
      </c>
      <c r="E9" s="24">
        <f t="shared" si="0"/>
        <v>39475.06</v>
      </c>
      <c r="F9" s="24">
        <v>25689.24</v>
      </c>
      <c r="G9" s="25">
        <v>3057.5</v>
      </c>
      <c r="H9" s="24">
        <v>3061.51</v>
      </c>
      <c r="I9" s="25"/>
      <c r="K9" s="24"/>
      <c r="L9" s="24"/>
      <c r="M9" s="24">
        <v>10728.32</v>
      </c>
      <c r="N9" s="24"/>
      <c r="O9" s="24"/>
      <c r="P9" s="24"/>
      <c r="Q9" s="24"/>
      <c r="R9" s="56">
        <f t="shared" si="1"/>
        <v>10728.32</v>
      </c>
      <c r="S9" s="73">
        <f t="shared" si="2"/>
        <v>106911.26999999999</v>
      </c>
      <c r="T9" s="57">
        <f t="shared" si="3"/>
        <v>96182.94999999998</v>
      </c>
    </row>
    <row r="10" spans="1:21" ht="15.75">
      <c r="A10" s="54">
        <v>6</v>
      </c>
      <c r="B10" s="55" t="s">
        <v>11</v>
      </c>
      <c r="C10" s="24">
        <v>72422.63</v>
      </c>
      <c r="D10" s="24">
        <v>79816.7</v>
      </c>
      <c r="E10" s="24">
        <f t="shared" si="0"/>
        <v>164789.39</v>
      </c>
      <c r="F10" s="24">
        <v>111683.05</v>
      </c>
      <c r="G10" s="24">
        <v>9551.57</v>
      </c>
      <c r="H10" s="24">
        <v>7260.81</v>
      </c>
      <c r="I10" s="25">
        <v>2871.27</v>
      </c>
      <c r="J10" s="24"/>
      <c r="K10" s="24"/>
      <c r="L10" s="24">
        <v>3255.44</v>
      </c>
      <c r="M10" s="24">
        <v>25399.63</v>
      </c>
      <c r="N10" s="24">
        <v>1069.54</v>
      </c>
      <c r="O10" s="24">
        <v>5926.27</v>
      </c>
      <c r="P10" s="24"/>
      <c r="Q10" s="24">
        <v>5032.62</v>
      </c>
      <c r="R10" s="56">
        <f t="shared" si="1"/>
        <v>43554.770000000004</v>
      </c>
      <c r="S10" s="73">
        <f t="shared" si="2"/>
        <v>324289.53</v>
      </c>
      <c r="T10" s="57">
        <f t="shared" si="3"/>
        <v>280734.76</v>
      </c>
      <c r="U10" s="67"/>
    </row>
    <row r="11" spans="1:20" ht="15" customHeight="1">
      <c r="A11" s="54">
        <v>7</v>
      </c>
      <c r="B11" s="55" t="s">
        <v>57</v>
      </c>
      <c r="C11" s="24">
        <v>75862.87</v>
      </c>
      <c r="D11" s="24">
        <v>88428.54</v>
      </c>
      <c r="E11" s="24">
        <f t="shared" si="0"/>
        <v>75827.05</v>
      </c>
      <c r="F11" s="24">
        <v>49724.05</v>
      </c>
      <c r="G11" s="24">
        <v>10531.35</v>
      </c>
      <c r="H11" s="24">
        <v>7671.24</v>
      </c>
      <c r="I11" s="25">
        <v>491.69</v>
      </c>
      <c r="J11" s="24"/>
      <c r="K11" s="24"/>
      <c r="L11" s="24">
        <v>9625.88</v>
      </c>
      <c r="M11" s="24">
        <v>3315</v>
      </c>
      <c r="N11" s="24"/>
      <c r="O11" s="24">
        <v>2139.08</v>
      </c>
      <c r="P11" s="24"/>
      <c r="Q11" s="24"/>
      <c r="R11" s="56">
        <f t="shared" si="1"/>
        <v>15571.65</v>
      </c>
      <c r="S11" s="73">
        <f t="shared" si="2"/>
        <v>247789.69999999995</v>
      </c>
      <c r="T11" s="57">
        <f t="shared" si="3"/>
        <v>232218.04999999996</v>
      </c>
    </row>
    <row r="12" spans="1:20" ht="15.75">
      <c r="A12" s="54">
        <v>8</v>
      </c>
      <c r="B12" s="55" t="s">
        <v>12</v>
      </c>
      <c r="C12" s="24">
        <v>11617.4</v>
      </c>
      <c r="D12" s="24">
        <v>22461.17</v>
      </c>
      <c r="E12" s="24">
        <f t="shared" si="0"/>
        <v>64555.62</v>
      </c>
      <c r="F12" s="24">
        <v>32859.88</v>
      </c>
      <c r="G12" s="24">
        <v>707.58</v>
      </c>
      <c r="H12" s="24">
        <v>1250.14</v>
      </c>
      <c r="I12" s="25">
        <v>2877.45</v>
      </c>
      <c r="J12" s="24"/>
      <c r="K12" s="24">
        <v>5106.81</v>
      </c>
      <c r="L12" s="24"/>
      <c r="M12" s="24">
        <v>12678.64</v>
      </c>
      <c r="N12" s="24"/>
      <c r="O12" s="24">
        <v>10325.26</v>
      </c>
      <c r="P12" s="24"/>
      <c r="Q12" s="24"/>
      <c r="R12" s="56">
        <f t="shared" si="1"/>
        <v>30988.160000000003</v>
      </c>
      <c r="S12" s="73">
        <f t="shared" si="2"/>
        <v>99884.33</v>
      </c>
      <c r="T12" s="57">
        <f t="shared" si="3"/>
        <v>68896.17</v>
      </c>
    </row>
    <row r="13" spans="1:20" ht="15.75">
      <c r="A13" s="54">
        <v>9</v>
      </c>
      <c r="B13" s="55" t="s">
        <v>13</v>
      </c>
      <c r="C13" s="24">
        <v>19752.61</v>
      </c>
      <c r="D13" s="26">
        <v>29053.61</v>
      </c>
      <c r="E13" s="24">
        <f t="shared" si="0"/>
        <v>29726.25</v>
      </c>
      <c r="F13" s="24">
        <v>25623.93</v>
      </c>
      <c r="G13" s="24">
        <v>4102.32</v>
      </c>
      <c r="H13" s="24">
        <v>2541.54</v>
      </c>
      <c r="I13" s="25"/>
      <c r="J13" s="24"/>
      <c r="K13" s="24"/>
      <c r="L13" s="24"/>
      <c r="M13" s="24"/>
      <c r="N13" s="24"/>
      <c r="O13" s="24"/>
      <c r="P13" s="24"/>
      <c r="Q13" s="24"/>
      <c r="R13" s="56">
        <f t="shared" si="1"/>
        <v>0</v>
      </c>
      <c r="S13" s="73">
        <f t="shared" si="2"/>
        <v>81074.01</v>
      </c>
      <c r="T13" s="57">
        <f t="shared" si="3"/>
        <v>81074.01</v>
      </c>
    </row>
    <row r="14" spans="1:20" ht="15.75">
      <c r="A14" s="54">
        <v>10</v>
      </c>
      <c r="B14" s="55" t="s">
        <v>14</v>
      </c>
      <c r="C14" s="24"/>
      <c r="D14" s="24"/>
      <c r="E14" s="24">
        <f t="shared" si="0"/>
        <v>0</v>
      </c>
      <c r="F14" s="24"/>
      <c r="G14" s="24"/>
      <c r="H14" s="24"/>
      <c r="I14" s="25"/>
      <c r="J14" s="24"/>
      <c r="K14" s="24"/>
      <c r="L14" s="24"/>
      <c r="M14" s="24"/>
      <c r="N14" s="24"/>
      <c r="O14" s="24"/>
      <c r="P14" s="24"/>
      <c r="Q14" s="24"/>
      <c r="R14" s="56">
        <f t="shared" si="1"/>
        <v>0</v>
      </c>
      <c r="S14" s="73">
        <f t="shared" si="2"/>
        <v>0</v>
      </c>
      <c r="T14" s="57">
        <f t="shared" si="3"/>
        <v>0</v>
      </c>
    </row>
    <row r="15" spans="1:20" ht="15.75">
      <c r="A15" s="54">
        <v>11</v>
      </c>
      <c r="B15" s="55" t="s">
        <v>15</v>
      </c>
      <c r="C15" s="24">
        <v>32296.86</v>
      </c>
      <c r="D15" s="24">
        <v>37847.91</v>
      </c>
      <c r="E15" s="24">
        <f t="shared" si="0"/>
        <v>31221.07</v>
      </c>
      <c r="F15" s="24">
        <v>22166.66</v>
      </c>
      <c r="G15" s="24">
        <v>4367.38</v>
      </c>
      <c r="H15" s="24">
        <v>4699.23</v>
      </c>
      <c r="I15" s="25">
        <v>2984.76</v>
      </c>
      <c r="J15" s="24"/>
      <c r="K15" s="24">
        <v>1702.27</v>
      </c>
      <c r="L15" s="24"/>
      <c r="M15" s="24"/>
      <c r="N15" s="24"/>
      <c r="O15" s="24"/>
      <c r="P15" s="24"/>
      <c r="Q15" s="24"/>
      <c r="R15" s="56">
        <f t="shared" si="1"/>
        <v>4687.030000000001</v>
      </c>
      <c r="S15" s="73">
        <f t="shared" si="2"/>
        <v>106065.07</v>
      </c>
      <c r="T15" s="57">
        <f t="shared" si="3"/>
        <v>101378.04000000001</v>
      </c>
    </row>
    <row r="16" spans="1:20" ht="15.75">
      <c r="A16" s="54">
        <v>12</v>
      </c>
      <c r="B16" s="55" t="s">
        <v>16</v>
      </c>
      <c r="C16" s="24">
        <v>17913.5</v>
      </c>
      <c r="D16" s="24">
        <v>16235.59</v>
      </c>
      <c r="E16" s="24">
        <f t="shared" si="0"/>
        <v>7183.57</v>
      </c>
      <c r="F16" s="24">
        <v>5013.78</v>
      </c>
      <c r="G16" s="24">
        <v>2169.79</v>
      </c>
      <c r="H16" s="24">
        <v>1185.3</v>
      </c>
      <c r="I16" s="25"/>
      <c r="J16" s="24"/>
      <c r="K16" s="24"/>
      <c r="L16" s="24"/>
      <c r="M16" s="24"/>
      <c r="N16" s="24"/>
      <c r="O16" s="24"/>
      <c r="P16" s="24"/>
      <c r="Q16" s="24"/>
      <c r="R16" s="56">
        <f t="shared" si="1"/>
        <v>0</v>
      </c>
      <c r="S16" s="73">
        <f t="shared" si="2"/>
        <v>42517.96</v>
      </c>
      <c r="T16" s="57">
        <f t="shared" si="3"/>
        <v>42517.96</v>
      </c>
    </row>
    <row r="17" spans="1:20" ht="15.75">
      <c r="A17" s="54">
        <v>13</v>
      </c>
      <c r="B17" s="55" t="s">
        <v>17</v>
      </c>
      <c r="C17" s="24">
        <v>62630.79</v>
      </c>
      <c r="D17" s="24">
        <v>57823.98</v>
      </c>
      <c r="E17" s="24">
        <f t="shared" si="0"/>
        <v>58857.59</v>
      </c>
      <c r="F17" s="24">
        <v>39337.22</v>
      </c>
      <c r="G17" s="24">
        <v>10253.92</v>
      </c>
      <c r="H17" s="24">
        <v>4742.15</v>
      </c>
      <c r="I17" s="25"/>
      <c r="J17" s="24"/>
      <c r="K17" s="24">
        <v>4988.29</v>
      </c>
      <c r="L17" s="24"/>
      <c r="M17" s="24"/>
      <c r="N17" s="24"/>
      <c r="O17" s="24">
        <v>2139.08</v>
      </c>
      <c r="P17" s="24"/>
      <c r="Q17" s="24">
        <v>2139.08</v>
      </c>
      <c r="R17" s="56">
        <f t="shared" si="1"/>
        <v>9266.45</v>
      </c>
      <c r="S17" s="73">
        <f t="shared" si="2"/>
        <v>184054.51</v>
      </c>
      <c r="T17" s="57">
        <f t="shared" si="3"/>
        <v>174788.06</v>
      </c>
    </row>
    <row r="18" spans="1:20" ht="15.75">
      <c r="A18" s="54">
        <v>14</v>
      </c>
      <c r="B18" s="55" t="s">
        <v>18</v>
      </c>
      <c r="C18" s="24">
        <v>22249.93</v>
      </c>
      <c r="D18" s="24">
        <v>17399.95</v>
      </c>
      <c r="E18" s="24">
        <f t="shared" si="0"/>
        <v>14331.829999999998</v>
      </c>
      <c r="F18" s="24">
        <v>9342.14</v>
      </c>
      <c r="G18" s="24">
        <v>4989.69</v>
      </c>
      <c r="H18" s="24">
        <v>2280.38</v>
      </c>
      <c r="I18" s="27"/>
      <c r="J18" s="24"/>
      <c r="K18" s="24"/>
      <c r="L18" s="24"/>
      <c r="M18" s="24"/>
      <c r="N18" s="24"/>
      <c r="O18" s="24"/>
      <c r="P18" s="24"/>
      <c r="Q18" s="24"/>
      <c r="R18" s="56">
        <f t="shared" si="1"/>
        <v>0</v>
      </c>
      <c r="S18" s="73">
        <f t="shared" si="2"/>
        <v>56262.090000000004</v>
      </c>
      <c r="T18" s="57">
        <f t="shared" si="3"/>
        <v>56262.090000000004</v>
      </c>
    </row>
    <row r="19" spans="1:20" ht="15.75">
      <c r="A19" s="54">
        <v>15</v>
      </c>
      <c r="B19" s="55" t="s">
        <v>19</v>
      </c>
      <c r="C19" s="24">
        <v>11850.23</v>
      </c>
      <c r="D19" s="24">
        <v>15631.51</v>
      </c>
      <c r="E19" s="24">
        <f t="shared" si="0"/>
        <v>8250.77</v>
      </c>
      <c r="F19" s="24">
        <v>5271.06</v>
      </c>
      <c r="G19" s="24">
        <v>2979.71</v>
      </c>
      <c r="H19" s="24">
        <v>1669.09</v>
      </c>
      <c r="I19" s="25"/>
      <c r="J19" s="24"/>
      <c r="K19" s="24"/>
      <c r="L19" s="24"/>
      <c r="M19" s="24"/>
      <c r="N19" s="24"/>
      <c r="O19" s="24"/>
      <c r="P19" s="24"/>
      <c r="Q19" s="24"/>
      <c r="R19" s="56">
        <f t="shared" si="1"/>
        <v>0</v>
      </c>
      <c r="S19" s="73">
        <f t="shared" si="2"/>
        <v>37401.6</v>
      </c>
      <c r="T19" s="57">
        <f t="shared" si="3"/>
        <v>37401.6</v>
      </c>
    </row>
    <row r="20" spans="1:20" ht="15.75">
      <c r="A20" s="54">
        <v>16</v>
      </c>
      <c r="B20" s="55" t="s">
        <v>20</v>
      </c>
      <c r="C20" s="24">
        <v>15824.43</v>
      </c>
      <c r="D20" s="24">
        <v>21071.11</v>
      </c>
      <c r="E20" s="24">
        <f t="shared" si="0"/>
        <v>31733.359999999997</v>
      </c>
      <c r="F20" s="24">
        <v>26677.53</v>
      </c>
      <c r="G20" s="24">
        <v>1268.64</v>
      </c>
      <c r="H20" s="24">
        <v>2167.18</v>
      </c>
      <c r="I20" s="25"/>
      <c r="J20" s="24"/>
      <c r="K20" s="24"/>
      <c r="L20" s="24"/>
      <c r="M20" s="24"/>
      <c r="N20" s="24"/>
      <c r="O20" s="24">
        <v>3787.19</v>
      </c>
      <c r="P20" s="24"/>
      <c r="Q20" s="24"/>
      <c r="R20" s="56">
        <f t="shared" si="1"/>
        <v>3787.19</v>
      </c>
      <c r="S20" s="73">
        <f t="shared" si="2"/>
        <v>70796.08</v>
      </c>
      <c r="T20" s="57">
        <f t="shared" si="3"/>
        <v>67008.89</v>
      </c>
    </row>
    <row r="21" spans="1:20" ht="15.75">
      <c r="A21" s="54">
        <v>17</v>
      </c>
      <c r="B21" s="55" t="s">
        <v>21</v>
      </c>
      <c r="C21" s="24">
        <v>57162.15</v>
      </c>
      <c r="D21" s="24">
        <v>61459.01</v>
      </c>
      <c r="E21" s="24">
        <f t="shared" si="0"/>
        <v>59611.75</v>
      </c>
      <c r="F21" s="24">
        <v>37512.96</v>
      </c>
      <c r="G21" s="24">
        <v>11949.6</v>
      </c>
      <c r="H21" s="24">
        <v>6638.55</v>
      </c>
      <c r="I21" s="25">
        <v>983.39</v>
      </c>
      <c r="J21" s="24"/>
      <c r="K21" s="24"/>
      <c r="L21" s="24"/>
      <c r="M21" s="24">
        <v>9165.8</v>
      </c>
      <c r="N21" s="24"/>
      <c r="O21" s="24"/>
      <c r="P21" s="24"/>
      <c r="Q21" s="24"/>
      <c r="R21" s="56">
        <f t="shared" si="1"/>
        <v>10149.189999999999</v>
      </c>
      <c r="S21" s="73">
        <f t="shared" si="2"/>
        <v>184871.46</v>
      </c>
      <c r="T21" s="57">
        <f t="shared" si="3"/>
        <v>174722.27</v>
      </c>
    </row>
    <row r="22" spans="1:20" ht="15.75">
      <c r="A22" s="54">
        <v>18</v>
      </c>
      <c r="B22" s="55" t="s">
        <v>22</v>
      </c>
      <c r="C22" s="24">
        <v>5152.57</v>
      </c>
      <c r="D22" s="24">
        <v>4000.72</v>
      </c>
      <c r="E22" s="24">
        <f t="shared" si="0"/>
        <v>3122.27</v>
      </c>
      <c r="F22" s="24">
        <v>2407.7</v>
      </c>
      <c r="G22" s="24">
        <v>714.57</v>
      </c>
      <c r="H22" s="24">
        <v>184.1</v>
      </c>
      <c r="I22" s="25"/>
      <c r="J22" s="24"/>
      <c r="K22" s="24"/>
      <c r="L22" s="24"/>
      <c r="M22" s="24"/>
      <c r="N22" s="24"/>
      <c r="O22" s="24"/>
      <c r="P22" s="24"/>
      <c r="Q22" s="24"/>
      <c r="R22" s="56">
        <f t="shared" si="1"/>
        <v>0</v>
      </c>
      <c r="S22" s="73">
        <f t="shared" si="2"/>
        <v>12459.659999999998</v>
      </c>
      <c r="T22" s="57">
        <f t="shared" si="3"/>
        <v>12459.659999999998</v>
      </c>
    </row>
    <row r="23" spans="1:20" ht="15.75">
      <c r="A23" s="54">
        <v>19</v>
      </c>
      <c r="B23" s="55" t="s">
        <v>23</v>
      </c>
      <c r="C23" s="24">
        <v>8756.22</v>
      </c>
      <c r="D23" s="24">
        <v>7303.85</v>
      </c>
      <c r="E23" s="24">
        <f t="shared" si="0"/>
        <v>6397.219999999999</v>
      </c>
      <c r="F23" s="24">
        <v>5206.15</v>
      </c>
      <c r="G23" s="24">
        <v>1191.07</v>
      </c>
      <c r="H23" s="24">
        <v>1093.96</v>
      </c>
      <c r="I23" s="25"/>
      <c r="J23" s="24"/>
      <c r="K23" s="24"/>
      <c r="L23" s="24"/>
      <c r="M23" s="24"/>
      <c r="N23" s="24"/>
      <c r="O23" s="24"/>
      <c r="P23" s="24"/>
      <c r="Q23" s="24"/>
      <c r="R23" s="56">
        <f t="shared" si="1"/>
        <v>0</v>
      </c>
      <c r="S23" s="73">
        <f t="shared" si="2"/>
        <v>23551.25</v>
      </c>
      <c r="T23" s="57">
        <f t="shared" si="3"/>
        <v>23551.25</v>
      </c>
    </row>
    <row r="24" spans="1:20" ht="15.75">
      <c r="A24" s="54">
        <v>20</v>
      </c>
      <c r="B24" s="55" t="s">
        <v>24</v>
      </c>
      <c r="C24" s="24">
        <v>34605.61</v>
      </c>
      <c r="D24" s="24">
        <v>48885.05</v>
      </c>
      <c r="E24" s="24">
        <f t="shared" si="0"/>
        <v>142916.97</v>
      </c>
      <c r="F24" s="24">
        <v>42842.39</v>
      </c>
      <c r="G24" s="24">
        <v>3615.51</v>
      </c>
      <c r="H24" s="24">
        <v>3823.03</v>
      </c>
      <c r="I24" s="24">
        <v>1068.37</v>
      </c>
      <c r="J24" s="24"/>
      <c r="K24" s="24"/>
      <c r="L24" s="24">
        <v>6417.25</v>
      </c>
      <c r="M24" s="24">
        <v>54748.17</v>
      </c>
      <c r="N24" s="24">
        <v>2139.08</v>
      </c>
      <c r="O24" s="24">
        <v>8556.32</v>
      </c>
      <c r="P24" s="24"/>
      <c r="Q24" s="24">
        <v>23529.88</v>
      </c>
      <c r="R24" s="56">
        <f t="shared" si="1"/>
        <v>96459.07</v>
      </c>
      <c r="S24" s="73">
        <f t="shared" si="2"/>
        <v>230230.66</v>
      </c>
      <c r="T24" s="57">
        <f t="shared" si="3"/>
        <v>133771.59</v>
      </c>
    </row>
    <row r="25" spans="1:20" ht="15.75">
      <c r="A25" s="54">
        <v>21</v>
      </c>
      <c r="B25" s="55" t="s">
        <v>25</v>
      </c>
      <c r="C25" s="24">
        <v>24982.91</v>
      </c>
      <c r="D25" s="24">
        <v>33738.19</v>
      </c>
      <c r="E25" s="24">
        <f t="shared" si="0"/>
        <v>20144.710000000003</v>
      </c>
      <c r="F25" s="24">
        <v>17681.08</v>
      </c>
      <c r="G25" s="24">
        <v>2463.63</v>
      </c>
      <c r="H25" s="24">
        <v>3722.57</v>
      </c>
      <c r="I25" s="25"/>
      <c r="J25" s="24"/>
      <c r="K25" s="24"/>
      <c r="L25" s="24"/>
      <c r="M25" s="24"/>
      <c r="N25" s="24"/>
      <c r="O25" s="24"/>
      <c r="P25" s="24"/>
      <c r="Q25" s="24"/>
      <c r="R25" s="56">
        <f t="shared" si="1"/>
        <v>0</v>
      </c>
      <c r="S25" s="73">
        <f t="shared" si="2"/>
        <v>82588.38000000002</v>
      </c>
      <c r="T25" s="57">
        <f t="shared" si="3"/>
        <v>82588.38000000002</v>
      </c>
    </row>
    <row r="26" spans="1:20" ht="15.75">
      <c r="A26" s="54">
        <v>22</v>
      </c>
      <c r="B26" s="55" t="s">
        <v>26</v>
      </c>
      <c r="C26" s="24">
        <v>18003.26</v>
      </c>
      <c r="D26" s="24">
        <v>19226.1</v>
      </c>
      <c r="E26" s="24">
        <f t="shared" si="0"/>
        <v>17472.74</v>
      </c>
      <c r="F26" s="24">
        <v>9493.95</v>
      </c>
      <c r="G26" s="24">
        <v>4663.79</v>
      </c>
      <c r="H26" s="24">
        <v>1763.01</v>
      </c>
      <c r="I26" s="25"/>
      <c r="J26" s="24"/>
      <c r="K26" s="24"/>
      <c r="L26" s="24"/>
      <c r="M26" s="24">
        <v>3315</v>
      </c>
      <c r="N26" s="24"/>
      <c r="O26" s="24"/>
      <c r="P26" s="24"/>
      <c r="Q26" s="24"/>
      <c r="R26" s="56">
        <f t="shared" si="1"/>
        <v>3315</v>
      </c>
      <c r="S26" s="73">
        <f t="shared" si="2"/>
        <v>56465.11</v>
      </c>
      <c r="T26" s="57">
        <f t="shared" si="3"/>
        <v>53150.11</v>
      </c>
    </row>
    <row r="27" spans="1:20" ht="15.75">
      <c r="A27" s="54">
        <v>23</v>
      </c>
      <c r="B27" s="55" t="s">
        <v>27</v>
      </c>
      <c r="C27" s="24">
        <v>11249.65</v>
      </c>
      <c r="D27" s="24">
        <v>12139.31</v>
      </c>
      <c r="E27" s="24">
        <f t="shared" si="0"/>
        <v>15973.35</v>
      </c>
      <c r="F27" s="24">
        <v>14881.6</v>
      </c>
      <c r="G27" s="24">
        <v>1091.75</v>
      </c>
      <c r="H27" s="24">
        <v>735.55</v>
      </c>
      <c r="I27" s="25"/>
      <c r="J27" s="24"/>
      <c r="K27" s="24"/>
      <c r="L27" s="24"/>
      <c r="M27" s="24"/>
      <c r="N27" s="24"/>
      <c r="O27" s="24"/>
      <c r="P27" s="24"/>
      <c r="Q27" s="24"/>
      <c r="R27" s="56">
        <f t="shared" si="1"/>
        <v>0</v>
      </c>
      <c r="S27" s="73">
        <f t="shared" si="2"/>
        <v>40097.86</v>
      </c>
      <c r="T27" s="57">
        <f t="shared" si="3"/>
        <v>40097.86</v>
      </c>
    </row>
    <row r="28" spans="1:20" ht="15.75">
      <c r="A28" s="54">
        <v>24</v>
      </c>
      <c r="B28" s="55" t="s">
        <v>28</v>
      </c>
      <c r="C28" s="24">
        <v>66007.95</v>
      </c>
      <c r="D28" s="24">
        <v>90814.49</v>
      </c>
      <c r="E28" s="24">
        <f t="shared" si="0"/>
        <v>93746.70000000001</v>
      </c>
      <c r="F28" s="24">
        <v>31140.2</v>
      </c>
      <c r="G28" s="24">
        <v>5755.69</v>
      </c>
      <c r="H28" s="24">
        <v>7564.86</v>
      </c>
      <c r="I28" s="25">
        <v>491.69</v>
      </c>
      <c r="J28" s="24"/>
      <c r="K28" s="24"/>
      <c r="L28" s="24">
        <v>7486.78</v>
      </c>
      <c r="M28" s="24">
        <v>35931.48</v>
      </c>
      <c r="N28" s="24">
        <v>2139.08</v>
      </c>
      <c r="O28" s="24">
        <v>10801.78</v>
      </c>
      <c r="P28" s="24"/>
      <c r="Q28" s="24"/>
      <c r="R28" s="57">
        <f t="shared" si="1"/>
        <v>56850.810000000005</v>
      </c>
      <c r="S28" s="73">
        <f t="shared" si="2"/>
        <v>258134</v>
      </c>
      <c r="T28" s="56">
        <f t="shared" si="3"/>
        <v>201283.19</v>
      </c>
    </row>
    <row r="29" spans="1:20" ht="15.75">
      <c r="A29" s="54">
        <v>25</v>
      </c>
      <c r="B29" s="55" t="s">
        <v>29</v>
      </c>
      <c r="C29" s="24">
        <v>50291.92</v>
      </c>
      <c r="D29" s="24">
        <v>44800.99</v>
      </c>
      <c r="E29" s="24">
        <f t="shared" si="0"/>
        <v>46366.93</v>
      </c>
      <c r="F29" s="24">
        <v>31372.91</v>
      </c>
      <c r="G29" s="24">
        <v>8035.65</v>
      </c>
      <c r="H29" s="24">
        <v>5779.96</v>
      </c>
      <c r="I29" s="25">
        <v>163.9</v>
      </c>
      <c r="J29" s="24"/>
      <c r="K29" s="24"/>
      <c r="L29" s="24"/>
      <c r="M29" s="24"/>
      <c r="N29" s="24"/>
      <c r="O29" s="24">
        <v>6794.47</v>
      </c>
      <c r="P29" s="24"/>
      <c r="Q29" s="24"/>
      <c r="R29" s="56">
        <f t="shared" si="1"/>
        <v>6958.37</v>
      </c>
      <c r="S29" s="73">
        <f t="shared" si="2"/>
        <v>147239.8</v>
      </c>
      <c r="T29" s="57">
        <f t="shared" si="3"/>
        <v>140281.43</v>
      </c>
    </row>
    <row r="30" spans="1:20" ht="15.75">
      <c r="A30" s="54">
        <v>26</v>
      </c>
      <c r="B30" s="55" t="s">
        <v>39</v>
      </c>
      <c r="C30" s="24">
        <v>4370.92</v>
      </c>
      <c r="D30" s="24">
        <v>4333.46</v>
      </c>
      <c r="E30" s="24">
        <f t="shared" si="0"/>
        <v>1530.1599999999999</v>
      </c>
      <c r="F30" s="24">
        <v>1147.01</v>
      </c>
      <c r="G30" s="24">
        <v>383.15</v>
      </c>
      <c r="H30" s="24">
        <v>335.82</v>
      </c>
      <c r="I30" s="25"/>
      <c r="J30" s="24"/>
      <c r="K30" s="24"/>
      <c r="L30" s="24"/>
      <c r="M30" s="24"/>
      <c r="N30" s="24"/>
      <c r="O30" s="24"/>
      <c r="P30" s="24"/>
      <c r="Q30" s="24"/>
      <c r="R30" s="56">
        <f t="shared" si="1"/>
        <v>0</v>
      </c>
      <c r="S30" s="73">
        <f t="shared" si="2"/>
        <v>10570.36</v>
      </c>
      <c r="T30" s="56">
        <f t="shared" si="3"/>
        <v>10570.36</v>
      </c>
    </row>
    <row r="31" spans="1:20" ht="15.75">
      <c r="A31" s="54">
        <v>27</v>
      </c>
      <c r="B31" s="55" t="s">
        <v>40</v>
      </c>
      <c r="C31" s="24">
        <v>26620.3</v>
      </c>
      <c r="D31" s="24">
        <v>25605.47</v>
      </c>
      <c r="E31" s="24">
        <f t="shared" si="0"/>
        <v>36047.03</v>
      </c>
      <c r="F31" s="24">
        <v>27345.15</v>
      </c>
      <c r="G31" s="24">
        <v>3830.7</v>
      </c>
      <c r="H31" s="24">
        <v>3360.1</v>
      </c>
      <c r="I31" s="25"/>
      <c r="J31" s="24"/>
      <c r="K31" s="24"/>
      <c r="L31" s="24"/>
      <c r="M31" s="24">
        <v>2087.65</v>
      </c>
      <c r="N31" s="24">
        <v>2783.53</v>
      </c>
      <c r="O31" s="24"/>
      <c r="P31" s="24"/>
      <c r="Q31" s="24"/>
      <c r="R31" s="56">
        <f t="shared" si="1"/>
        <v>4871.18</v>
      </c>
      <c r="S31" s="73">
        <f t="shared" si="2"/>
        <v>91632.90000000002</v>
      </c>
      <c r="T31" s="57">
        <f t="shared" si="3"/>
        <v>86761.72000000003</v>
      </c>
    </row>
    <row r="32" spans="1:20" ht="15.75">
      <c r="A32" s="54">
        <v>28</v>
      </c>
      <c r="B32" s="55" t="s">
        <v>41</v>
      </c>
      <c r="C32" s="24"/>
      <c r="D32" s="24"/>
      <c r="E32" s="24">
        <f t="shared" si="0"/>
        <v>0</v>
      </c>
      <c r="F32" s="24"/>
      <c r="G32" s="24"/>
      <c r="H32" s="24"/>
      <c r="I32" s="25"/>
      <c r="J32" s="24"/>
      <c r="K32" s="24"/>
      <c r="L32" s="24"/>
      <c r="M32" s="24"/>
      <c r="N32" s="24"/>
      <c r="O32" s="24"/>
      <c r="P32" s="24"/>
      <c r="Q32" s="24"/>
      <c r="R32" s="56">
        <f t="shared" si="1"/>
        <v>0</v>
      </c>
      <c r="S32" s="73">
        <f t="shared" si="2"/>
        <v>0</v>
      </c>
      <c r="T32" s="57">
        <f t="shared" si="3"/>
        <v>0</v>
      </c>
    </row>
    <row r="33" spans="1:20" ht="15.75">
      <c r="A33" s="54">
        <v>29</v>
      </c>
      <c r="B33" s="55" t="s">
        <v>43</v>
      </c>
      <c r="C33" s="24">
        <v>8806.97</v>
      </c>
      <c r="D33" s="24">
        <v>7575.96</v>
      </c>
      <c r="E33" s="24">
        <f t="shared" si="0"/>
        <v>7530.76</v>
      </c>
      <c r="F33" s="24">
        <v>5326.66</v>
      </c>
      <c r="G33" s="24">
        <v>2204.1</v>
      </c>
      <c r="H33" s="24">
        <v>439.34</v>
      </c>
      <c r="I33" s="25"/>
      <c r="J33" s="24"/>
      <c r="K33" s="24"/>
      <c r="L33" s="24"/>
      <c r="M33" s="24"/>
      <c r="N33" s="24"/>
      <c r="O33" s="24"/>
      <c r="P33" s="24"/>
      <c r="Q33" s="24"/>
      <c r="R33" s="56">
        <f t="shared" si="1"/>
        <v>0</v>
      </c>
      <c r="S33" s="73">
        <f t="shared" si="2"/>
        <v>24353.03</v>
      </c>
      <c r="T33" s="57">
        <f t="shared" si="3"/>
        <v>24353.03</v>
      </c>
    </row>
    <row r="34" spans="1:54" s="47" customFormat="1" ht="15.75">
      <c r="A34" s="54">
        <v>30</v>
      </c>
      <c r="B34" s="55" t="s">
        <v>45</v>
      </c>
      <c r="C34" s="24">
        <v>6491.08</v>
      </c>
      <c r="D34" s="24">
        <v>7942.56</v>
      </c>
      <c r="E34" s="24">
        <f t="shared" si="0"/>
        <v>3833.68</v>
      </c>
      <c r="F34" s="24">
        <v>2664.39</v>
      </c>
      <c r="G34" s="24">
        <v>1005.39</v>
      </c>
      <c r="H34" s="24">
        <v>884.84</v>
      </c>
      <c r="I34" s="24">
        <v>163.9</v>
      </c>
      <c r="J34" s="24"/>
      <c r="K34" s="24"/>
      <c r="L34" s="24"/>
      <c r="M34" s="24"/>
      <c r="N34" s="24"/>
      <c r="O34" s="24"/>
      <c r="P34" s="24"/>
      <c r="Q34" s="24"/>
      <c r="R34" s="56">
        <f t="shared" si="1"/>
        <v>163.9</v>
      </c>
      <c r="S34" s="73">
        <f t="shared" si="2"/>
        <v>19152.16</v>
      </c>
      <c r="T34" s="57">
        <f t="shared" si="3"/>
        <v>18988.26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20" s="4" customFormat="1" ht="15.75">
      <c r="A35" s="54">
        <v>31</v>
      </c>
      <c r="B35" s="55" t="s">
        <v>58</v>
      </c>
      <c r="C35" s="24">
        <v>4922.37</v>
      </c>
      <c r="D35" s="24">
        <v>3858.03</v>
      </c>
      <c r="E35" s="24">
        <f t="shared" si="0"/>
        <v>2231.8199999999997</v>
      </c>
      <c r="F35" s="24">
        <v>2175.37</v>
      </c>
      <c r="G35" s="24">
        <v>56.45</v>
      </c>
      <c r="H35" s="24">
        <v>691.37</v>
      </c>
      <c r="I35" s="24"/>
      <c r="J35" s="24"/>
      <c r="K35" s="24"/>
      <c r="L35" s="24"/>
      <c r="M35" s="24"/>
      <c r="N35" s="24"/>
      <c r="O35" s="24"/>
      <c r="P35" s="24"/>
      <c r="Q35" s="24"/>
      <c r="R35" s="56">
        <f t="shared" si="1"/>
        <v>0</v>
      </c>
      <c r="S35" s="73">
        <f t="shared" si="2"/>
        <v>11703.590000000002</v>
      </c>
      <c r="T35" s="57">
        <f t="shared" si="3"/>
        <v>11703.590000000002</v>
      </c>
    </row>
    <row r="36" spans="1:20" s="4" customFormat="1" ht="15.75">
      <c r="A36" s="54">
        <v>32</v>
      </c>
      <c r="B36" s="55" t="s">
        <v>59</v>
      </c>
      <c r="C36" s="24">
        <v>7024.32</v>
      </c>
      <c r="D36" s="24">
        <v>6403.31</v>
      </c>
      <c r="E36" s="24">
        <f t="shared" si="0"/>
        <v>6212.11</v>
      </c>
      <c r="F36" s="24">
        <v>1549.82</v>
      </c>
      <c r="G36" s="24">
        <v>2523.21</v>
      </c>
      <c r="H36" s="24">
        <v>499.24</v>
      </c>
      <c r="I36" s="24"/>
      <c r="J36" s="24"/>
      <c r="K36" s="24"/>
      <c r="L36" s="24"/>
      <c r="M36" s="24"/>
      <c r="N36" s="24"/>
      <c r="O36" s="24">
        <v>2139.08</v>
      </c>
      <c r="P36" s="24"/>
      <c r="Q36" s="24"/>
      <c r="R36" s="56">
        <f t="shared" si="1"/>
        <v>2139.08</v>
      </c>
      <c r="S36" s="73">
        <f t="shared" si="2"/>
        <v>20138.980000000003</v>
      </c>
      <c r="T36" s="57">
        <f t="shared" si="3"/>
        <v>17999.9</v>
      </c>
    </row>
    <row r="37" spans="1:20" s="4" customFormat="1" ht="16.5" thickBot="1">
      <c r="A37" s="54">
        <v>33</v>
      </c>
      <c r="B37" s="55" t="s">
        <v>68</v>
      </c>
      <c r="C37" s="24">
        <v>5664.32</v>
      </c>
      <c r="D37" s="24">
        <v>4586.75</v>
      </c>
      <c r="E37" s="24">
        <f t="shared" si="0"/>
        <v>3463.51</v>
      </c>
      <c r="F37" s="24">
        <v>1509.42</v>
      </c>
      <c r="G37" s="24">
        <v>1954.09</v>
      </c>
      <c r="H37" s="24">
        <v>595.33</v>
      </c>
      <c r="I37" s="24"/>
      <c r="J37" s="24"/>
      <c r="K37" s="24"/>
      <c r="L37" s="24"/>
      <c r="M37" s="24"/>
      <c r="N37" s="24"/>
      <c r="O37" s="24"/>
      <c r="P37" s="24"/>
      <c r="Q37" s="24"/>
      <c r="R37" s="56">
        <f t="shared" si="1"/>
        <v>0</v>
      </c>
      <c r="S37" s="73">
        <f t="shared" si="2"/>
        <v>14309.91</v>
      </c>
      <c r="T37" s="57">
        <f t="shared" si="3"/>
        <v>14309.91</v>
      </c>
    </row>
    <row r="38" spans="1:54" s="48" customFormat="1" ht="26.25" customHeight="1" thickBot="1">
      <c r="A38" s="56"/>
      <c r="B38" s="56" t="s">
        <v>30</v>
      </c>
      <c r="C38" s="56">
        <f>SUM(C5:C37)</f>
        <v>815803.6899999998</v>
      </c>
      <c r="D38" s="56">
        <f aca="true" t="shared" si="4" ref="D38:Q38">SUM(D5:D37)</f>
        <v>898630.5599999999</v>
      </c>
      <c r="E38" s="24">
        <f t="shared" si="0"/>
        <v>1171962.3199999998</v>
      </c>
      <c r="F38" s="56">
        <f t="shared" si="4"/>
        <v>680512.23</v>
      </c>
      <c r="G38" s="56">
        <f t="shared" si="4"/>
        <v>120667.98000000001</v>
      </c>
      <c r="H38" s="56">
        <f t="shared" si="4"/>
        <v>87631.51000000001</v>
      </c>
      <c r="I38" s="56">
        <f t="shared" si="4"/>
        <v>12588.109999999999</v>
      </c>
      <c r="J38" s="56">
        <f t="shared" si="4"/>
        <v>0</v>
      </c>
      <c r="K38" s="56">
        <f t="shared" si="4"/>
        <v>11797.369999999999</v>
      </c>
      <c r="L38" s="56">
        <f t="shared" si="4"/>
        <v>28924.43</v>
      </c>
      <c r="M38" s="56">
        <f t="shared" si="4"/>
        <v>200940.35</v>
      </c>
      <c r="N38" s="56">
        <f t="shared" si="4"/>
        <v>10270.31</v>
      </c>
      <c r="O38" s="56">
        <f t="shared" si="4"/>
        <v>65706.5</v>
      </c>
      <c r="P38" s="56">
        <f t="shared" si="4"/>
        <v>2147.31</v>
      </c>
      <c r="Q38" s="56">
        <f t="shared" si="4"/>
        <v>38407.73</v>
      </c>
      <c r="R38" s="56">
        <f t="shared" si="1"/>
        <v>370782.11</v>
      </c>
      <c r="S38" s="73">
        <f t="shared" si="2"/>
        <v>2974028.0799999996</v>
      </c>
      <c r="T38" s="57">
        <f t="shared" si="3"/>
        <v>2603245.9699999997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2:20" ht="15.75">
      <c r="B39" s="28"/>
      <c r="C39" s="29"/>
      <c r="D39" s="29"/>
      <c r="E39" s="29"/>
      <c r="F39" s="29"/>
      <c r="G39" s="30"/>
      <c r="H39" s="30"/>
      <c r="I39" s="31"/>
      <c r="J39" s="29"/>
      <c r="K39" s="29"/>
      <c r="L39" s="29"/>
      <c r="M39" s="29"/>
      <c r="N39" s="29"/>
      <c r="O39" s="29"/>
      <c r="P39" s="29"/>
      <c r="Q39" s="29"/>
      <c r="R39" s="29"/>
      <c r="T39" s="31"/>
    </row>
    <row r="40" spans="2:20" ht="15.75">
      <c r="B40" s="32"/>
      <c r="C40" s="29"/>
      <c r="D40" s="29"/>
      <c r="E40" s="29"/>
      <c r="F40" s="29"/>
      <c r="G40" s="30"/>
      <c r="H40" s="30"/>
      <c r="I40" s="31"/>
      <c r="J40" s="29"/>
      <c r="K40" s="29"/>
      <c r="L40" s="29"/>
      <c r="M40" s="29"/>
      <c r="N40" s="29"/>
      <c r="O40" s="29"/>
      <c r="P40" s="29"/>
      <c r="Q40" s="29"/>
      <c r="R40" s="29"/>
      <c r="T40" s="31"/>
    </row>
    <row r="41" spans="2:20" ht="15">
      <c r="B41" s="8"/>
      <c r="C41" s="1"/>
      <c r="D41" s="1"/>
      <c r="E41" s="1"/>
      <c r="F41" s="1"/>
      <c r="G41" s="2"/>
      <c r="H41" s="2"/>
      <c r="I41" s="14"/>
      <c r="J41" s="1"/>
      <c r="K41" s="1"/>
      <c r="L41" s="1"/>
      <c r="M41" s="1"/>
      <c r="N41" s="1"/>
      <c r="O41" s="1"/>
      <c r="P41" s="1"/>
      <c r="Q41" s="1"/>
      <c r="R41" s="1"/>
      <c r="S41" s="3"/>
      <c r="T41" s="60"/>
    </row>
    <row r="42" spans="2:19" ht="15">
      <c r="B42" s="8"/>
      <c r="C42" s="1"/>
      <c r="D42" s="1"/>
      <c r="E42" s="1"/>
      <c r="F42" s="1"/>
      <c r="G42" s="2"/>
      <c r="H42" s="2"/>
      <c r="I42" s="15"/>
      <c r="J42" s="1"/>
      <c r="K42" s="1"/>
      <c r="L42" s="1"/>
      <c r="M42" s="1"/>
      <c r="N42" s="1"/>
      <c r="O42" s="1"/>
      <c r="P42" s="1"/>
      <c r="Q42" s="1"/>
      <c r="R42" s="1"/>
      <c r="S42" s="3"/>
    </row>
    <row r="43" spans="2:18" ht="15">
      <c r="B43" s="8"/>
      <c r="C43" s="1"/>
      <c r="D43" s="1"/>
      <c r="E43" s="1"/>
      <c r="F43" s="1"/>
      <c r="G43" s="2"/>
      <c r="H43" s="2"/>
      <c r="I43" s="14"/>
      <c r="J43" s="1"/>
      <c r="K43" s="1"/>
      <c r="L43" s="1"/>
      <c r="M43" s="1"/>
      <c r="N43" s="1"/>
      <c r="O43" s="1"/>
      <c r="P43" s="1"/>
      <c r="Q43" s="1"/>
      <c r="R43" s="1"/>
    </row>
    <row r="44" spans="2:18" ht="15">
      <c r="B44" s="8"/>
      <c r="C44" s="1"/>
      <c r="D44" s="1"/>
      <c r="E44" s="1"/>
      <c r="F44" s="1"/>
      <c r="G44" s="2"/>
      <c r="H44" s="2"/>
      <c r="I44" s="14"/>
      <c r="J44" s="1"/>
      <c r="K44" s="1"/>
      <c r="L44" s="1"/>
      <c r="M44" s="1"/>
      <c r="N44" s="1"/>
      <c r="O44" s="1"/>
      <c r="P44" s="1"/>
      <c r="Q44" s="1"/>
      <c r="R44" s="1"/>
    </row>
    <row r="45" spans="2:20" ht="12.75">
      <c r="B45" s="13"/>
      <c r="T45" s="60"/>
    </row>
    <row r="46" spans="2:13" ht="12.75">
      <c r="B46" s="9"/>
      <c r="G46" s="3"/>
      <c r="H46" s="3"/>
      <c r="M46" s="3"/>
    </row>
    <row r="47" ht="12.75">
      <c r="B47" s="9"/>
    </row>
    <row r="48" ht="12.75">
      <c r="B48" s="9"/>
    </row>
    <row r="49" ht="12.75">
      <c r="B49" s="9"/>
    </row>
    <row r="50" spans="2:11" ht="12.75">
      <c r="B50" s="9"/>
      <c r="K50" s="3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spans="2:20" ht="12.75">
      <c r="B55" s="10"/>
      <c r="C55" s="4"/>
      <c r="D55" s="4"/>
      <c r="E55" s="4"/>
      <c r="F55" s="4"/>
      <c r="G55" s="4"/>
      <c r="H55" s="4"/>
      <c r="I55" s="17"/>
      <c r="J55" s="4"/>
      <c r="K55" s="4"/>
      <c r="L55" s="4"/>
      <c r="M55" s="4"/>
      <c r="N55" s="4"/>
      <c r="O55" s="4"/>
      <c r="P55" s="4"/>
      <c r="Q55" s="4"/>
      <c r="R55" s="4"/>
      <c r="S55" s="4"/>
      <c r="T55" s="12"/>
    </row>
    <row r="56" spans="2:20" ht="12.75">
      <c r="B56" s="10"/>
      <c r="C56" s="4"/>
      <c r="D56" s="4"/>
      <c r="E56" s="4"/>
      <c r="F56" s="4"/>
      <c r="G56" s="4"/>
      <c r="H56" s="4"/>
      <c r="I56" s="17"/>
      <c r="J56" s="4"/>
      <c r="K56" s="4"/>
      <c r="L56" s="4"/>
      <c r="M56" s="4"/>
      <c r="N56" s="4"/>
      <c r="O56" s="4"/>
      <c r="P56" s="4"/>
      <c r="Q56" s="4"/>
      <c r="R56" s="4"/>
      <c r="S56" s="4"/>
      <c r="T56" s="12"/>
    </row>
    <row r="57" spans="2:20" ht="12.75">
      <c r="B57" s="10"/>
      <c r="C57" s="4"/>
      <c r="D57" s="4"/>
      <c r="E57" s="4"/>
      <c r="F57" s="4"/>
      <c r="G57" s="4"/>
      <c r="H57" s="4"/>
      <c r="I57" s="17"/>
      <c r="J57" s="4"/>
      <c r="K57" s="4"/>
      <c r="L57" s="4"/>
      <c r="M57" s="4"/>
      <c r="N57" s="4"/>
      <c r="O57" s="4"/>
      <c r="P57" s="4"/>
      <c r="Q57" s="4"/>
      <c r="R57" s="4"/>
      <c r="S57" s="4"/>
      <c r="T57" s="12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39"/>
  <sheetViews>
    <sheetView workbookViewId="0" topLeftCell="A1">
      <selection activeCell="C26" sqref="C26"/>
    </sheetView>
  </sheetViews>
  <sheetFormatPr defaultColWidth="9.140625" defaultRowHeight="12.75"/>
  <cols>
    <col min="2" max="2" width="33.7109375" style="0" customWidth="1"/>
    <col min="3" max="3" width="15.28125" style="0" customWidth="1"/>
  </cols>
  <sheetData>
    <row r="3" spans="1:7" ht="15">
      <c r="A3" s="59" t="s">
        <v>89</v>
      </c>
      <c r="B3" s="59"/>
      <c r="C3" s="59"/>
      <c r="D3" s="59"/>
      <c r="E3" s="59"/>
      <c r="F3" s="59"/>
      <c r="G3" s="59"/>
    </row>
    <row r="4" spans="1:7" ht="14.25">
      <c r="A4" s="82"/>
      <c r="B4" s="82"/>
      <c r="C4" s="82"/>
      <c r="D4" s="35"/>
      <c r="E4" s="35"/>
      <c r="F4" s="35"/>
      <c r="G4" s="35"/>
    </row>
    <row r="5" spans="1:7" ht="15.75">
      <c r="A5" s="49" t="s">
        <v>0</v>
      </c>
      <c r="B5" s="50" t="s">
        <v>1</v>
      </c>
      <c r="C5" s="49" t="s">
        <v>93</v>
      </c>
      <c r="D5" s="35"/>
      <c r="E5" s="35"/>
      <c r="F5" s="35"/>
      <c r="G5" s="35"/>
    </row>
    <row r="6" spans="1:7" ht="15.75">
      <c r="A6" s="54">
        <v>1</v>
      </c>
      <c r="B6" s="55" t="s">
        <v>6</v>
      </c>
      <c r="C6" s="6"/>
      <c r="D6" s="35"/>
      <c r="E6" s="35"/>
      <c r="F6" s="35"/>
      <c r="G6" s="35"/>
    </row>
    <row r="7" spans="1:7" ht="15.75">
      <c r="A7" s="54">
        <v>2</v>
      </c>
      <c r="B7" s="55" t="s">
        <v>7</v>
      </c>
      <c r="C7" s="6"/>
      <c r="D7" s="35"/>
      <c r="E7" s="35"/>
      <c r="F7" s="35"/>
      <c r="G7" s="35"/>
    </row>
    <row r="8" spans="1:3" ht="15.75">
      <c r="A8" s="54">
        <v>3</v>
      </c>
      <c r="B8" s="55" t="s">
        <v>8</v>
      </c>
      <c r="C8" s="61"/>
    </row>
    <row r="9" spans="1:3" ht="15.75">
      <c r="A9" s="54">
        <v>4</v>
      </c>
      <c r="B9" s="55" t="s">
        <v>9</v>
      </c>
      <c r="C9" s="61"/>
    </row>
    <row r="10" spans="1:3" ht="15.75">
      <c r="A10" s="54">
        <v>5</v>
      </c>
      <c r="B10" s="55" t="s">
        <v>10</v>
      </c>
      <c r="C10" s="61"/>
    </row>
    <row r="11" spans="1:3" ht="15.75">
      <c r="A11" s="54">
        <v>6</v>
      </c>
      <c r="B11" s="55" t="s">
        <v>11</v>
      </c>
      <c r="C11" s="61"/>
    </row>
    <row r="12" spans="1:3" ht="15.75">
      <c r="A12" s="54">
        <v>7</v>
      </c>
      <c r="B12" s="55" t="s">
        <v>57</v>
      </c>
      <c r="C12" s="61"/>
    </row>
    <row r="13" spans="1:3" ht="15.75">
      <c r="A13" s="54">
        <v>8</v>
      </c>
      <c r="B13" s="55" t="s">
        <v>12</v>
      </c>
      <c r="C13" s="61">
        <v>28992.38</v>
      </c>
    </row>
    <row r="14" spans="1:3" ht="15.75">
      <c r="A14" s="54">
        <v>9</v>
      </c>
      <c r="B14" s="55" t="s">
        <v>13</v>
      </c>
      <c r="C14" s="61"/>
    </row>
    <row r="15" spans="1:3" ht="15.75">
      <c r="A15" s="54">
        <v>10</v>
      </c>
      <c r="B15" s="55" t="s">
        <v>14</v>
      </c>
      <c r="C15" s="61"/>
    </row>
    <row r="16" spans="1:3" ht="15.75">
      <c r="A16" s="54">
        <v>11</v>
      </c>
      <c r="B16" s="55" t="s">
        <v>15</v>
      </c>
      <c r="C16" s="61"/>
    </row>
    <row r="17" spans="1:3" ht="15.75">
      <c r="A17" s="54">
        <v>12</v>
      </c>
      <c r="B17" s="55" t="s">
        <v>16</v>
      </c>
      <c r="C17" s="61"/>
    </row>
    <row r="18" spans="1:3" ht="15.75">
      <c r="A18" s="54">
        <v>13</v>
      </c>
      <c r="B18" s="55" t="s">
        <v>17</v>
      </c>
      <c r="C18" s="61"/>
    </row>
    <row r="19" spans="1:3" ht="15.75">
      <c r="A19" s="54">
        <v>14</v>
      </c>
      <c r="B19" s="55" t="s">
        <v>18</v>
      </c>
      <c r="C19" s="61"/>
    </row>
    <row r="20" spans="1:3" ht="15.75">
      <c r="A20" s="54">
        <v>15</v>
      </c>
      <c r="B20" s="55" t="s">
        <v>19</v>
      </c>
      <c r="C20" s="61"/>
    </row>
    <row r="21" spans="1:3" ht="15.75">
      <c r="A21" s="54">
        <v>16</v>
      </c>
      <c r="B21" s="55" t="s">
        <v>20</v>
      </c>
      <c r="C21" s="61"/>
    </row>
    <row r="22" spans="1:3" ht="15.75">
      <c r="A22" s="54">
        <v>17</v>
      </c>
      <c r="B22" s="55" t="s">
        <v>21</v>
      </c>
      <c r="C22" s="61"/>
    </row>
    <row r="23" spans="1:3" ht="15.75">
      <c r="A23" s="54">
        <v>18</v>
      </c>
      <c r="B23" s="55" t="s">
        <v>22</v>
      </c>
      <c r="C23" s="61"/>
    </row>
    <row r="24" spans="1:3" ht="15.75">
      <c r="A24" s="54">
        <v>19</v>
      </c>
      <c r="B24" s="55" t="s">
        <v>23</v>
      </c>
      <c r="C24" s="61"/>
    </row>
    <row r="25" spans="1:3" ht="15.75">
      <c r="A25" s="54">
        <v>20</v>
      </c>
      <c r="B25" s="55" t="s">
        <v>24</v>
      </c>
      <c r="C25" s="61">
        <v>1376.28</v>
      </c>
    </row>
    <row r="26" spans="1:3" ht="15.75">
      <c r="A26" s="54">
        <v>21</v>
      </c>
      <c r="B26" s="55" t="s">
        <v>25</v>
      </c>
      <c r="C26" s="61"/>
    </row>
    <row r="27" spans="1:3" ht="15.75">
      <c r="A27" s="54">
        <v>22</v>
      </c>
      <c r="B27" s="55" t="s">
        <v>26</v>
      </c>
      <c r="C27" s="61"/>
    </row>
    <row r="28" spans="1:3" ht="15.75">
      <c r="A28" s="54">
        <v>23</v>
      </c>
      <c r="B28" s="55" t="s">
        <v>27</v>
      </c>
      <c r="C28" s="61"/>
    </row>
    <row r="29" spans="1:3" ht="15.75">
      <c r="A29" s="54">
        <v>24</v>
      </c>
      <c r="B29" s="55" t="s">
        <v>28</v>
      </c>
      <c r="C29" s="61"/>
    </row>
    <row r="30" spans="1:3" ht="15.75">
      <c r="A30" s="54">
        <v>25</v>
      </c>
      <c r="B30" s="55" t="s">
        <v>29</v>
      </c>
      <c r="C30" s="61"/>
    </row>
    <row r="31" spans="1:3" ht="15.75">
      <c r="A31" s="54">
        <v>26</v>
      </c>
      <c r="B31" s="55" t="s">
        <v>39</v>
      </c>
      <c r="C31" s="61"/>
    </row>
    <row r="32" spans="1:3" ht="15.75">
      <c r="A32" s="54">
        <v>27</v>
      </c>
      <c r="B32" s="55" t="s">
        <v>40</v>
      </c>
      <c r="C32" s="61"/>
    </row>
    <row r="33" spans="1:3" ht="15.75">
      <c r="A33" s="54">
        <v>28</v>
      </c>
      <c r="B33" s="55" t="s">
        <v>41</v>
      </c>
      <c r="C33" s="61"/>
    </row>
    <row r="34" spans="1:3" ht="15.75">
      <c r="A34" s="54">
        <v>29</v>
      </c>
      <c r="B34" s="55" t="s">
        <v>43</v>
      </c>
      <c r="C34" s="61"/>
    </row>
    <row r="35" spans="1:3" ht="15.75">
      <c r="A35" s="54">
        <v>30</v>
      </c>
      <c r="B35" s="55" t="s">
        <v>45</v>
      </c>
      <c r="C35" s="61"/>
    </row>
    <row r="36" spans="1:3" ht="15.75">
      <c r="A36" s="54">
        <v>31</v>
      </c>
      <c r="B36" s="55" t="s">
        <v>58</v>
      </c>
      <c r="C36" s="61"/>
    </row>
    <row r="37" spans="1:3" ht="15.75">
      <c r="A37" s="54">
        <v>32</v>
      </c>
      <c r="B37" s="55" t="s">
        <v>59</v>
      </c>
      <c r="C37" s="61"/>
    </row>
    <row r="38" spans="1:3" ht="15.75">
      <c r="A38" s="54">
        <v>33</v>
      </c>
      <c r="B38" s="55" t="s">
        <v>68</v>
      </c>
      <c r="C38" s="61"/>
    </row>
    <row r="39" spans="1:3" ht="15.75">
      <c r="A39" s="56"/>
      <c r="B39" s="56" t="s">
        <v>30</v>
      </c>
      <c r="C39" s="62">
        <f>SUM(C6:C38)</f>
        <v>30368.66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H39"/>
  <sheetViews>
    <sheetView workbookViewId="0" topLeftCell="A1">
      <selection activeCell="C42" sqref="C42"/>
    </sheetView>
  </sheetViews>
  <sheetFormatPr defaultColWidth="9.140625" defaultRowHeight="12.75"/>
  <cols>
    <col min="2" max="2" width="30.421875" style="0" customWidth="1"/>
    <col min="3" max="3" width="12.57421875" style="0" customWidth="1"/>
    <col min="8" max="8" width="12.7109375" style="0" customWidth="1"/>
  </cols>
  <sheetData>
    <row r="3" spans="1:8" ht="15">
      <c r="A3" s="80" t="s">
        <v>90</v>
      </c>
      <c r="B3" s="80"/>
      <c r="C3" s="80"/>
      <c r="D3" s="80"/>
      <c r="E3" s="80"/>
      <c r="F3" s="80"/>
      <c r="G3" s="80"/>
      <c r="H3" s="80"/>
    </row>
    <row r="4" spans="1:8" ht="14.25">
      <c r="A4" s="35"/>
      <c r="B4" s="35"/>
      <c r="C4" s="37"/>
      <c r="D4" s="1"/>
      <c r="E4" s="1"/>
      <c r="F4" s="1"/>
      <c r="G4" s="35"/>
      <c r="H4" s="35"/>
    </row>
    <row r="5" spans="1:3" ht="15.75">
      <c r="A5" s="49" t="s">
        <v>0</v>
      </c>
      <c r="B5" s="50" t="s">
        <v>1</v>
      </c>
      <c r="C5" s="50" t="s">
        <v>67</v>
      </c>
    </row>
    <row r="6" spans="1:3" ht="15.75">
      <c r="A6" s="54">
        <v>1</v>
      </c>
      <c r="B6" s="55" t="s">
        <v>6</v>
      </c>
      <c r="C6" s="61"/>
    </row>
    <row r="7" spans="1:3" ht="15.75">
      <c r="A7" s="54">
        <v>2</v>
      </c>
      <c r="B7" s="55" t="s">
        <v>7</v>
      </c>
      <c r="C7" s="61"/>
    </row>
    <row r="8" spans="1:3" ht="15.75">
      <c r="A8" s="54">
        <v>3</v>
      </c>
      <c r="B8" s="55" t="s">
        <v>8</v>
      </c>
      <c r="C8" s="61"/>
    </row>
    <row r="9" spans="1:3" ht="15.75">
      <c r="A9" s="54">
        <v>4</v>
      </c>
      <c r="B9" s="55" t="s">
        <v>9</v>
      </c>
      <c r="C9" s="61"/>
    </row>
    <row r="10" spans="1:3" ht="15.75">
      <c r="A10" s="54">
        <v>5</v>
      </c>
      <c r="B10" s="55" t="s">
        <v>10</v>
      </c>
      <c r="C10" s="61"/>
    </row>
    <row r="11" spans="1:3" ht="15.75">
      <c r="A11" s="54">
        <v>6</v>
      </c>
      <c r="B11" s="55" t="s">
        <v>11</v>
      </c>
      <c r="C11" s="61">
        <v>891.32</v>
      </c>
    </row>
    <row r="12" spans="1:3" ht="15.75">
      <c r="A12" s="54">
        <v>7</v>
      </c>
      <c r="B12" s="55" t="s">
        <v>57</v>
      </c>
      <c r="C12" s="61"/>
    </row>
    <row r="13" spans="1:3" ht="15.75">
      <c r="A13" s="54">
        <v>8</v>
      </c>
      <c r="B13" s="55" t="s">
        <v>12</v>
      </c>
      <c r="C13" s="61"/>
    </row>
    <row r="14" spans="1:3" ht="15.75">
      <c r="A14" s="54">
        <v>9</v>
      </c>
      <c r="B14" s="55" t="s">
        <v>13</v>
      </c>
      <c r="C14" s="61"/>
    </row>
    <row r="15" spans="1:3" ht="15.75">
      <c r="A15" s="54">
        <v>10</v>
      </c>
      <c r="B15" s="55" t="s">
        <v>14</v>
      </c>
      <c r="C15" s="61"/>
    </row>
    <row r="16" spans="1:3" ht="15.75">
      <c r="A16" s="54">
        <v>11</v>
      </c>
      <c r="B16" s="55" t="s">
        <v>15</v>
      </c>
      <c r="C16" s="61"/>
    </row>
    <row r="17" spans="1:3" ht="15.75">
      <c r="A17" s="54">
        <v>12</v>
      </c>
      <c r="B17" s="55" t="s">
        <v>16</v>
      </c>
      <c r="C17" s="61"/>
    </row>
    <row r="18" spans="1:3" ht="15.75">
      <c r="A18" s="54">
        <v>13</v>
      </c>
      <c r="B18" s="55" t="s">
        <v>17</v>
      </c>
      <c r="C18" s="61">
        <v>440.5</v>
      </c>
    </row>
    <row r="19" spans="1:3" ht="15.75">
      <c r="A19" s="54">
        <v>14</v>
      </c>
      <c r="B19" s="55" t="s">
        <v>18</v>
      </c>
      <c r="C19" s="61"/>
    </row>
    <row r="20" spans="1:3" ht="15.75">
      <c r="A20" s="54">
        <v>15</v>
      </c>
      <c r="B20" s="55" t="s">
        <v>19</v>
      </c>
      <c r="C20" s="61"/>
    </row>
    <row r="21" spans="1:3" ht="15.75">
      <c r="A21" s="54">
        <v>16</v>
      </c>
      <c r="B21" s="55" t="s">
        <v>20</v>
      </c>
      <c r="C21" s="61"/>
    </row>
    <row r="22" spans="1:3" ht="15.75">
      <c r="A22" s="54">
        <v>17</v>
      </c>
      <c r="B22" s="55" t="s">
        <v>21</v>
      </c>
      <c r="C22" s="61"/>
    </row>
    <row r="23" spans="1:3" ht="15.75">
      <c r="A23" s="54">
        <v>18</v>
      </c>
      <c r="B23" s="55" t="s">
        <v>22</v>
      </c>
      <c r="C23" s="61"/>
    </row>
    <row r="24" spans="1:3" ht="15.75">
      <c r="A24" s="54">
        <v>19</v>
      </c>
      <c r="B24" s="55" t="s">
        <v>23</v>
      </c>
      <c r="C24" s="61"/>
    </row>
    <row r="25" spans="1:3" ht="15.75">
      <c r="A25" s="54">
        <v>20</v>
      </c>
      <c r="B25" s="55" t="s">
        <v>24</v>
      </c>
      <c r="C25" s="61">
        <v>445.65</v>
      </c>
    </row>
    <row r="26" spans="1:3" ht="15.75">
      <c r="A26" s="54">
        <v>21</v>
      </c>
      <c r="B26" s="55" t="s">
        <v>25</v>
      </c>
      <c r="C26" s="61"/>
    </row>
    <row r="27" spans="1:3" ht="15.75">
      <c r="A27" s="54">
        <v>22</v>
      </c>
      <c r="B27" s="55" t="s">
        <v>26</v>
      </c>
      <c r="C27" s="61"/>
    </row>
    <row r="28" spans="1:3" ht="15.75">
      <c r="A28" s="54">
        <v>23</v>
      </c>
      <c r="B28" s="55" t="s">
        <v>27</v>
      </c>
      <c r="C28" s="61"/>
    </row>
    <row r="29" spans="1:3" ht="15.75">
      <c r="A29" s="54">
        <v>24</v>
      </c>
      <c r="B29" s="55" t="s">
        <v>28</v>
      </c>
      <c r="C29" s="61">
        <v>440.51</v>
      </c>
    </row>
    <row r="30" spans="1:3" ht="15.75">
      <c r="A30" s="54">
        <v>25</v>
      </c>
      <c r="B30" s="55" t="s">
        <v>29</v>
      </c>
      <c r="C30" s="61"/>
    </row>
    <row r="31" spans="1:3" ht="15.75">
      <c r="A31" s="54">
        <v>26</v>
      </c>
      <c r="B31" s="55" t="s">
        <v>39</v>
      </c>
      <c r="C31" s="61"/>
    </row>
    <row r="32" spans="1:3" ht="15.75">
      <c r="A32" s="54">
        <v>27</v>
      </c>
      <c r="B32" s="55" t="s">
        <v>40</v>
      </c>
      <c r="C32" s="61"/>
    </row>
    <row r="33" spans="1:3" ht="15.75">
      <c r="A33" s="54">
        <v>28</v>
      </c>
      <c r="B33" s="55" t="s">
        <v>41</v>
      </c>
      <c r="C33" s="61"/>
    </row>
    <row r="34" spans="1:3" ht="15.75">
      <c r="A34" s="54">
        <v>29</v>
      </c>
      <c r="B34" s="55" t="s">
        <v>43</v>
      </c>
      <c r="C34" s="61"/>
    </row>
    <row r="35" spans="1:3" ht="15.75">
      <c r="A35" s="54">
        <v>30</v>
      </c>
      <c r="B35" s="55" t="s">
        <v>45</v>
      </c>
      <c r="C35" s="61"/>
    </row>
    <row r="36" spans="1:3" ht="15.75">
      <c r="A36" s="54">
        <v>31</v>
      </c>
      <c r="B36" s="55" t="s">
        <v>58</v>
      </c>
      <c r="C36" s="61"/>
    </row>
    <row r="37" spans="1:3" ht="15.75">
      <c r="A37" s="54">
        <v>32</v>
      </c>
      <c r="B37" s="55" t="s">
        <v>59</v>
      </c>
      <c r="C37" s="61"/>
    </row>
    <row r="38" spans="1:3" ht="15.75">
      <c r="A38" s="54">
        <v>33</v>
      </c>
      <c r="B38" s="55" t="s">
        <v>68</v>
      </c>
      <c r="C38" s="61"/>
    </row>
    <row r="39" spans="1:3" ht="15.75">
      <c r="A39" s="56"/>
      <c r="B39" s="56" t="s">
        <v>30</v>
      </c>
      <c r="C39" s="62">
        <f>SUM(C6:C38)</f>
        <v>2217.9800000000005</v>
      </c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M42"/>
  <sheetViews>
    <sheetView workbookViewId="0" topLeftCell="A1">
      <selection activeCell="P18" sqref="P18"/>
    </sheetView>
  </sheetViews>
  <sheetFormatPr defaultColWidth="9.140625" defaultRowHeight="12.75"/>
  <cols>
    <col min="1" max="1" width="10.00390625" style="0" bestFit="1" customWidth="1"/>
    <col min="2" max="2" width="33.28125" style="0" customWidth="1"/>
    <col min="3" max="3" width="15.140625" style="0" customWidth="1"/>
    <col min="4" max="4" width="13.8515625" style="0" bestFit="1" customWidth="1"/>
    <col min="5" max="5" width="10.8515625" style="0" customWidth="1"/>
    <col min="6" max="6" width="14.7109375" style="0" bestFit="1" customWidth="1"/>
    <col min="7" max="8" width="11.57421875" style="0" customWidth="1"/>
    <col min="9" max="9" width="13.7109375" style="0" customWidth="1"/>
    <col min="10" max="10" width="15.00390625" style="0" customWidth="1"/>
  </cols>
  <sheetData>
    <row r="3" spans="1:13" ht="15">
      <c r="A3" s="59" t="s">
        <v>91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4.25">
      <c r="A4" s="35"/>
      <c r="B4" s="35"/>
      <c r="C4" s="37"/>
      <c r="D4" s="1"/>
      <c r="E4" s="1"/>
      <c r="F4" s="1"/>
      <c r="G4" s="1"/>
      <c r="H4" s="1"/>
      <c r="I4" s="1"/>
      <c r="J4" s="1"/>
      <c r="K4" s="1"/>
      <c r="L4" s="35"/>
      <c r="M4" s="35"/>
    </row>
    <row r="5" spans="1:13" ht="30">
      <c r="A5" s="65" t="s">
        <v>0</v>
      </c>
      <c r="B5" s="65" t="s">
        <v>1</v>
      </c>
      <c r="C5" s="65" t="s">
        <v>69</v>
      </c>
      <c r="D5" s="65" t="s">
        <v>70</v>
      </c>
      <c r="E5" s="65" t="s">
        <v>73</v>
      </c>
      <c r="F5" s="65" t="s">
        <v>74</v>
      </c>
      <c r="G5" s="65" t="s">
        <v>76</v>
      </c>
      <c r="H5" s="65" t="s">
        <v>77</v>
      </c>
      <c r="I5" s="65" t="s">
        <v>71</v>
      </c>
      <c r="J5" s="66" t="s">
        <v>72</v>
      </c>
      <c r="K5" s="35"/>
      <c r="L5" s="35"/>
      <c r="M5" s="35"/>
    </row>
    <row r="6" spans="1:13" ht="15.75">
      <c r="A6" s="54">
        <v>1</v>
      </c>
      <c r="B6" s="55" t="s">
        <v>6</v>
      </c>
      <c r="C6" s="6">
        <v>2001.12</v>
      </c>
      <c r="D6" s="6">
        <v>4238.65</v>
      </c>
      <c r="E6" s="6">
        <v>2722.17</v>
      </c>
      <c r="F6" s="6"/>
      <c r="G6" s="6"/>
      <c r="H6" s="6"/>
      <c r="I6" s="6">
        <v>3578.6</v>
      </c>
      <c r="J6" s="63">
        <f>C6+D6+E6+F6+G6+H6+I6</f>
        <v>12540.539999999999</v>
      </c>
      <c r="K6" s="35"/>
      <c r="L6" s="35"/>
      <c r="M6" s="35"/>
    </row>
    <row r="7" spans="1:10" ht="15.75">
      <c r="A7" s="54">
        <v>2</v>
      </c>
      <c r="B7" s="55" t="s">
        <v>7</v>
      </c>
      <c r="C7" s="6"/>
      <c r="D7" s="6"/>
      <c r="E7" s="6"/>
      <c r="F7" s="6"/>
      <c r="G7" s="6"/>
      <c r="H7" s="6"/>
      <c r="I7" s="6"/>
      <c r="J7" s="63">
        <f aca="true" t="shared" si="0" ref="J7:J39">C7+D7+E7+F7+G7+H7+I7</f>
        <v>0</v>
      </c>
    </row>
    <row r="8" spans="1:10" ht="15.75">
      <c r="A8" s="54">
        <v>3</v>
      </c>
      <c r="B8" s="55" t="s">
        <v>8</v>
      </c>
      <c r="C8" s="6">
        <v>1000.56</v>
      </c>
      <c r="D8" s="6">
        <v>3178.91</v>
      </c>
      <c r="E8" s="6"/>
      <c r="F8" s="6"/>
      <c r="G8" s="6"/>
      <c r="H8" s="6"/>
      <c r="I8" s="6">
        <v>1798.05</v>
      </c>
      <c r="J8" s="63">
        <f t="shared" si="0"/>
        <v>5977.5199999999995</v>
      </c>
    </row>
    <row r="9" spans="1:10" ht="15.75">
      <c r="A9" s="54">
        <v>4</v>
      </c>
      <c r="B9" s="55" t="s">
        <v>9</v>
      </c>
      <c r="C9" s="6"/>
      <c r="D9" s="6">
        <v>668.8</v>
      </c>
      <c r="E9" s="6"/>
      <c r="F9" s="6"/>
      <c r="G9" s="6"/>
      <c r="H9" s="6"/>
      <c r="I9" s="6">
        <v>502.83</v>
      </c>
      <c r="J9" s="63">
        <f t="shared" si="0"/>
        <v>1171.6299999999999</v>
      </c>
    </row>
    <row r="10" spans="1:10" ht="15.75">
      <c r="A10" s="54">
        <v>5</v>
      </c>
      <c r="B10" s="55" t="s">
        <v>10</v>
      </c>
      <c r="C10" s="6">
        <v>667.04</v>
      </c>
      <c r="D10" s="6">
        <v>1227.54</v>
      </c>
      <c r="E10" s="6">
        <v>408.5</v>
      </c>
      <c r="F10" s="6">
        <v>14934.8</v>
      </c>
      <c r="G10" s="6"/>
      <c r="H10" s="6"/>
      <c r="I10" s="6">
        <v>2455.54</v>
      </c>
      <c r="J10" s="63">
        <f t="shared" si="0"/>
        <v>19693.42</v>
      </c>
    </row>
    <row r="11" spans="1:10" ht="15.75">
      <c r="A11" s="54">
        <v>6</v>
      </c>
      <c r="B11" s="55" t="s">
        <v>11</v>
      </c>
      <c r="C11" s="6">
        <v>2001.12</v>
      </c>
      <c r="D11" s="6">
        <v>3336.74</v>
      </c>
      <c r="E11" s="6"/>
      <c r="F11" s="6"/>
      <c r="G11" s="6"/>
      <c r="H11" s="6"/>
      <c r="I11" s="6">
        <v>7757.95</v>
      </c>
      <c r="J11" s="63">
        <f t="shared" si="0"/>
        <v>13095.81</v>
      </c>
    </row>
    <row r="12" spans="1:10" ht="15.75">
      <c r="A12" s="54">
        <v>7</v>
      </c>
      <c r="B12" s="55" t="s">
        <v>57</v>
      </c>
      <c r="C12" s="6">
        <v>1000.56</v>
      </c>
      <c r="D12" s="6">
        <v>1944.11</v>
      </c>
      <c r="E12" s="6"/>
      <c r="F12" s="6"/>
      <c r="G12" s="6"/>
      <c r="H12" s="6"/>
      <c r="I12" s="6">
        <v>8302.25</v>
      </c>
      <c r="J12" s="63">
        <f t="shared" si="0"/>
        <v>11246.92</v>
      </c>
    </row>
    <row r="13" spans="1:10" ht="15.75">
      <c r="A13" s="54">
        <v>8</v>
      </c>
      <c r="B13" s="55" t="s">
        <v>12</v>
      </c>
      <c r="C13" s="6"/>
      <c r="D13" s="6">
        <v>1282.57</v>
      </c>
      <c r="E13" s="6">
        <v>1359.78</v>
      </c>
      <c r="F13" s="6">
        <v>17921.76</v>
      </c>
      <c r="G13" s="6"/>
      <c r="H13" s="6">
        <v>5825.66</v>
      </c>
      <c r="I13" s="6">
        <v>581.38</v>
      </c>
      <c r="J13" s="63">
        <f t="shared" si="0"/>
        <v>26971.149999999998</v>
      </c>
    </row>
    <row r="14" spans="1:10" ht="15.75">
      <c r="A14" s="54">
        <v>9</v>
      </c>
      <c r="B14" s="55" t="s">
        <v>13</v>
      </c>
      <c r="C14" s="6">
        <v>2668.16</v>
      </c>
      <c r="D14" s="6">
        <v>3123.88</v>
      </c>
      <c r="E14" s="6"/>
      <c r="F14" s="6"/>
      <c r="G14" s="6"/>
      <c r="H14" s="6"/>
      <c r="I14" s="6">
        <v>1245.91</v>
      </c>
      <c r="J14" s="63">
        <f t="shared" si="0"/>
        <v>7037.95</v>
      </c>
    </row>
    <row r="15" spans="1:10" ht="15.75">
      <c r="A15" s="54">
        <v>10</v>
      </c>
      <c r="B15" s="55" t="s">
        <v>14</v>
      </c>
      <c r="C15" s="6"/>
      <c r="D15" s="6"/>
      <c r="E15" s="6"/>
      <c r="F15" s="6"/>
      <c r="G15" s="6"/>
      <c r="H15" s="6"/>
      <c r="I15" s="6"/>
      <c r="J15" s="63">
        <f t="shared" si="0"/>
        <v>0</v>
      </c>
    </row>
    <row r="16" spans="1:10" ht="15.75">
      <c r="A16" s="54">
        <v>11</v>
      </c>
      <c r="B16" s="55" t="s">
        <v>15</v>
      </c>
      <c r="C16" s="6"/>
      <c r="D16" s="6">
        <v>3288.97</v>
      </c>
      <c r="E16" s="6"/>
      <c r="F16" s="6"/>
      <c r="G16" s="6"/>
      <c r="H16" s="6"/>
      <c r="I16" s="6">
        <v>3615.67</v>
      </c>
      <c r="J16" s="63">
        <f t="shared" si="0"/>
        <v>6904.639999999999</v>
      </c>
    </row>
    <row r="17" spans="1:10" ht="15.75">
      <c r="A17" s="54">
        <v>12</v>
      </c>
      <c r="B17" s="55" t="s">
        <v>16</v>
      </c>
      <c r="C17" s="6">
        <v>1000.56</v>
      </c>
      <c r="D17" s="6">
        <v>1315.22</v>
      </c>
      <c r="E17" s="6"/>
      <c r="F17" s="6"/>
      <c r="G17" s="6"/>
      <c r="H17" s="6"/>
      <c r="I17" s="6">
        <v>1106.23</v>
      </c>
      <c r="J17" s="63">
        <f t="shared" si="0"/>
        <v>3422.0099999999998</v>
      </c>
    </row>
    <row r="18" spans="1:10" ht="15.75">
      <c r="A18" s="54">
        <v>13</v>
      </c>
      <c r="B18" s="55" t="s">
        <v>17</v>
      </c>
      <c r="C18" s="6">
        <v>667.04</v>
      </c>
      <c r="D18" s="6">
        <v>2748.36</v>
      </c>
      <c r="E18" s="6">
        <v>1391.58</v>
      </c>
      <c r="F18" s="6"/>
      <c r="G18" s="6"/>
      <c r="H18" s="6"/>
      <c r="I18" s="6">
        <v>8701.75</v>
      </c>
      <c r="J18" s="63">
        <f t="shared" si="0"/>
        <v>13508.73</v>
      </c>
    </row>
    <row r="19" spans="1:10" ht="15.75">
      <c r="A19" s="54">
        <v>14</v>
      </c>
      <c r="B19" s="55" t="s">
        <v>18</v>
      </c>
      <c r="C19" s="6">
        <v>333.52</v>
      </c>
      <c r="D19" s="6">
        <v>3123.88</v>
      </c>
      <c r="E19" s="6"/>
      <c r="F19" s="6"/>
      <c r="G19" s="6"/>
      <c r="H19" s="6"/>
      <c r="I19" s="6">
        <v>1372.26</v>
      </c>
      <c r="J19" s="63">
        <f t="shared" si="0"/>
        <v>4829.66</v>
      </c>
    </row>
    <row r="20" spans="1:10" ht="15.75">
      <c r="A20" s="54">
        <v>15</v>
      </c>
      <c r="B20" s="55" t="s">
        <v>19</v>
      </c>
      <c r="C20" s="6"/>
      <c r="D20" s="6"/>
      <c r="E20" s="6"/>
      <c r="F20" s="6"/>
      <c r="G20" s="6"/>
      <c r="H20" s="6"/>
      <c r="I20" s="6"/>
      <c r="J20" s="63">
        <f t="shared" si="0"/>
        <v>0</v>
      </c>
    </row>
    <row r="21" spans="1:10" ht="15.75">
      <c r="A21" s="54">
        <v>16</v>
      </c>
      <c r="B21" s="55" t="s">
        <v>20</v>
      </c>
      <c r="C21" s="6">
        <v>1334.08</v>
      </c>
      <c r="D21" s="6">
        <v>3233.94</v>
      </c>
      <c r="E21" s="6"/>
      <c r="F21" s="6"/>
      <c r="G21" s="6"/>
      <c r="H21" s="6"/>
      <c r="I21" s="6">
        <v>3088.08</v>
      </c>
      <c r="J21" s="63">
        <f t="shared" si="0"/>
        <v>7656.1</v>
      </c>
    </row>
    <row r="22" spans="1:10" ht="15.75">
      <c r="A22" s="54">
        <v>17</v>
      </c>
      <c r="B22" s="55" t="s">
        <v>21</v>
      </c>
      <c r="C22" s="6">
        <v>2334.59</v>
      </c>
      <c r="D22" s="6">
        <v>1951.34</v>
      </c>
      <c r="E22" s="6">
        <v>476.95</v>
      </c>
      <c r="F22" s="6"/>
      <c r="G22" s="6"/>
      <c r="H22" s="6"/>
      <c r="I22" s="6">
        <v>8153.46</v>
      </c>
      <c r="J22" s="63">
        <f t="shared" si="0"/>
        <v>12916.34</v>
      </c>
    </row>
    <row r="23" spans="1:10" ht="15.75">
      <c r="A23" s="54">
        <v>18</v>
      </c>
      <c r="B23" s="55" t="s">
        <v>22</v>
      </c>
      <c r="C23" s="6">
        <v>333.52</v>
      </c>
      <c r="D23" s="6">
        <v>1117.94</v>
      </c>
      <c r="E23" s="6"/>
      <c r="F23" s="6"/>
      <c r="G23" s="6"/>
      <c r="H23" s="6"/>
      <c r="I23" s="6"/>
      <c r="J23" s="63">
        <f t="shared" si="0"/>
        <v>1451.46</v>
      </c>
    </row>
    <row r="24" spans="1:10" ht="15.75">
      <c r="A24" s="54">
        <v>19</v>
      </c>
      <c r="B24" s="55" t="s">
        <v>23</v>
      </c>
      <c r="C24" s="6"/>
      <c r="D24" s="6"/>
      <c r="E24" s="6"/>
      <c r="F24" s="6"/>
      <c r="G24" s="6"/>
      <c r="H24" s="6"/>
      <c r="I24" s="6">
        <v>312.87</v>
      </c>
      <c r="J24" s="63">
        <f t="shared" si="0"/>
        <v>312.87</v>
      </c>
    </row>
    <row r="25" spans="1:10" ht="15.75">
      <c r="A25" s="54">
        <v>20</v>
      </c>
      <c r="B25" s="55" t="s">
        <v>24</v>
      </c>
      <c r="C25" s="6"/>
      <c r="D25" s="6">
        <v>3277.73</v>
      </c>
      <c r="E25" s="6"/>
      <c r="F25" s="6"/>
      <c r="G25" s="6"/>
      <c r="H25" s="6"/>
      <c r="I25" s="6">
        <v>4535.72</v>
      </c>
      <c r="J25" s="63">
        <f t="shared" si="0"/>
        <v>7813.450000000001</v>
      </c>
    </row>
    <row r="26" spans="1:10" ht="15.75">
      <c r="A26" s="54">
        <v>21</v>
      </c>
      <c r="B26" s="55" t="s">
        <v>25</v>
      </c>
      <c r="C26" s="6"/>
      <c r="D26" s="6">
        <v>2612.88</v>
      </c>
      <c r="E26" s="6"/>
      <c r="F26" s="6"/>
      <c r="G26" s="6"/>
      <c r="H26" s="6"/>
      <c r="I26" s="6">
        <v>3436.05</v>
      </c>
      <c r="J26" s="63">
        <f t="shared" si="0"/>
        <v>6048.93</v>
      </c>
    </row>
    <row r="27" spans="1:10" ht="15.75">
      <c r="A27" s="54">
        <v>22</v>
      </c>
      <c r="B27" s="55" t="s">
        <v>26</v>
      </c>
      <c r="C27" s="6">
        <v>667.04</v>
      </c>
      <c r="D27" s="6"/>
      <c r="E27" s="6"/>
      <c r="F27" s="6"/>
      <c r="G27" s="6"/>
      <c r="H27" s="6"/>
      <c r="I27" s="6">
        <v>491.66</v>
      </c>
      <c r="J27" s="63">
        <f t="shared" si="0"/>
        <v>1158.7</v>
      </c>
    </row>
    <row r="28" spans="1:10" ht="15.75">
      <c r="A28" s="54">
        <v>23</v>
      </c>
      <c r="B28" s="55" t="s">
        <v>27</v>
      </c>
      <c r="C28" s="6">
        <v>333.52</v>
      </c>
      <c r="D28" s="6">
        <v>613.77</v>
      </c>
      <c r="E28" s="6"/>
      <c r="F28" s="6"/>
      <c r="G28" s="6"/>
      <c r="H28" s="6"/>
      <c r="I28" s="6">
        <v>1126.56</v>
      </c>
      <c r="J28" s="63">
        <f t="shared" si="0"/>
        <v>2073.85</v>
      </c>
    </row>
    <row r="29" spans="1:10" ht="15.75">
      <c r="A29" s="54">
        <v>24</v>
      </c>
      <c r="B29" s="55" t="s">
        <v>28</v>
      </c>
      <c r="C29" s="6">
        <v>3335.2</v>
      </c>
      <c r="D29" s="6">
        <v>2667.94</v>
      </c>
      <c r="E29" s="6">
        <v>1807.54</v>
      </c>
      <c r="F29" s="6">
        <v>38830.48</v>
      </c>
      <c r="G29" s="6"/>
      <c r="H29" s="6"/>
      <c r="I29" s="6">
        <v>4947.77</v>
      </c>
      <c r="J29" s="63">
        <f t="shared" si="0"/>
        <v>51588.93000000001</v>
      </c>
    </row>
    <row r="30" spans="1:10" ht="15.75">
      <c r="A30" s="54">
        <v>25</v>
      </c>
      <c r="B30" s="55" t="s">
        <v>29</v>
      </c>
      <c r="C30" s="6">
        <v>249.28</v>
      </c>
      <c r="D30" s="6">
        <v>1951.37</v>
      </c>
      <c r="E30" s="6"/>
      <c r="F30" s="6"/>
      <c r="G30" s="6"/>
      <c r="H30" s="6"/>
      <c r="I30" s="6">
        <v>5854.9</v>
      </c>
      <c r="J30" s="63">
        <f t="shared" si="0"/>
        <v>8055.549999999999</v>
      </c>
    </row>
    <row r="31" spans="1:10" ht="15.75">
      <c r="A31" s="54">
        <v>26</v>
      </c>
      <c r="B31" s="55" t="s">
        <v>39</v>
      </c>
      <c r="C31" s="6">
        <v>333.52</v>
      </c>
      <c r="D31" s="6"/>
      <c r="E31" s="6"/>
      <c r="F31" s="6"/>
      <c r="G31" s="6"/>
      <c r="H31" s="6"/>
      <c r="I31" s="6">
        <v>501.69</v>
      </c>
      <c r="J31" s="63">
        <f t="shared" si="0"/>
        <v>835.21</v>
      </c>
    </row>
    <row r="32" spans="1:10" ht="15.75">
      <c r="A32" s="54">
        <v>27</v>
      </c>
      <c r="B32" s="55" t="s">
        <v>40</v>
      </c>
      <c r="C32" s="6">
        <v>667.04</v>
      </c>
      <c r="D32" s="6">
        <v>668.8</v>
      </c>
      <c r="E32" s="6"/>
      <c r="F32" s="6"/>
      <c r="G32" s="6"/>
      <c r="H32" s="6"/>
      <c r="I32" s="6">
        <v>2220.56</v>
      </c>
      <c r="J32" s="63">
        <f t="shared" si="0"/>
        <v>3556.3999999999996</v>
      </c>
    </row>
    <row r="33" spans="1:10" ht="15.75">
      <c r="A33" s="54">
        <v>28</v>
      </c>
      <c r="B33" s="55" t="s">
        <v>41</v>
      </c>
      <c r="C33" s="6"/>
      <c r="D33" s="6"/>
      <c r="E33" s="6"/>
      <c r="F33" s="6"/>
      <c r="G33" s="6"/>
      <c r="H33" s="6"/>
      <c r="I33" s="6"/>
      <c r="J33" s="63">
        <f t="shared" si="0"/>
        <v>0</v>
      </c>
    </row>
    <row r="34" spans="1:10" ht="15.75">
      <c r="A34" s="54">
        <v>29</v>
      </c>
      <c r="B34" s="55" t="s">
        <v>43</v>
      </c>
      <c r="C34" s="6"/>
      <c r="D34" s="6"/>
      <c r="E34" s="6"/>
      <c r="F34" s="6"/>
      <c r="G34" s="6"/>
      <c r="H34" s="6"/>
      <c r="I34" s="6">
        <v>588.99</v>
      </c>
      <c r="J34" s="63">
        <f t="shared" si="0"/>
        <v>588.99</v>
      </c>
    </row>
    <row r="35" spans="1:10" ht="15.75">
      <c r="A35" s="54">
        <v>30</v>
      </c>
      <c r="B35" s="55" t="s">
        <v>45</v>
      </c>
      <c r="C35" s="6"/>
      <c r="D35" s="6"/>
      <c r="E35" s="6"/>
      <c r="F35" s="6"/>
      <c r="G35" s="6"/>
      <c r="H35" s="6"/>
      <c r="I35" s="6">
        <v>499.41</v>
      </c>
      <c r="J35" s="63">
        <f t="shared" si="0"/>
        <v>499.41</v>
      </c>
    </row>
    <row r="36" spans="1:10" ht="15.75">
      <c r="A36" s="54">
        <v>31</v>
      </c>
      <c r="B36" s="55" t="s">
        <v>58</v>
      </c>
      <c r="C36" s="6"/>
      <c r="D36" s="6"/>
      <c r="E36" s="6"/>
      <c r="F36" s="6"/>
      <c r="G36" s="6"/>
      <c r="H36" s="6"/>
      <c r="I36" s="6"/>
      <c r="J36" s="63">
        <f t="shared" si="0"/>
        <v>0</v>
      </c>
    </row>
    <row r="37" spans="1:10" ht="15.75">
      <c r="A37" s="54">
        <v>32</v>
      </c>
      <c r="B37" s="55" t="s">
        <v>59</v>
      </c>
      <c r="C37" s="6"/>
      <c r="D37" s="6"/>
      <c r="E37" s="6"/>
      <c r="F37" s="6"/>
      <c r="G37" s="6"/>
      <c r="H37" s="6"/>
      <c r="I37" s="6"/>
      <c r="J37" s="63">
        <f t="shared" si="0"/>
        <v>0</v>
      </c>
    </row>
    <row r="38" spans="1:10" ht="15.75">
      <c r="A38" s="54">
        <v>33</v>
      </c>
      <c r="B38" s="55" t="s">
        <v>68</v>
      </c>
      <c r="C38" s="6"/>
      <c r="D38" s="6">
        <v>2101.94</v>
      </c>
      <c r="E38" s="6"/>
      <c r="F38" s="6"/>
      <c r="G38" s="6"/>
      <c r="H38" s="6"/>
      <c r="I38" s="6">
        <v>293.96</v>
      </c>
      <c r="J38" s="63">
        <f t="shared" si="0"/>
        <v>2395.9</v>
      </c>
    </row>
    <row r="39" spans="1:10" ht="15.75">
      <c r="A39" s="56"/>
      <c r="B39" s="56" t="s">
        <v>30</v>
      </c>
      <c r="C39" s="76">
        <f aca="true" t="shared" si="1" ref="C39:I39">SUM(C6:C38)</f>
        <v>20927.47</v>
      </c>
      <c r="D39" s="76">
        <f t="shared" si="1"/>
        <v>49675.28000000001</v>
      </c>
      <c r="E39" s="76">
        <f t="shared" si="1"/>
        <v>8166.5199999999995</v>
      </c>
      <c r="F39" s="76">
        <f t="shared" si="1"/>
        <v>71687.04000000001</v>
      </c>
      <c r="G39" s="76">
        <f t="shared" si="1"/>
        <v>0</v>
      </c>
      <c r="H39" s="76">
        <f>SUM(H6:H38)</f>
        <v>5825.66</v>
      </c>
      <c r="I39" s="76">
        <f t="shared" si="1"/>
        <v>77070.10000000002</v>
      </c>
      <c r="J39" s="63">
        <f t="shared" si="0"/>
        <v>233352.07000000007</v>
      </c>
    </row>
    <row r="40" ht="12.75">
      <c r="C40" s="72"/>
    </row>
    <row r="41" ht="12.75">
      <c r="C41" s="3"/>
    </row>
    <row r="42" spans="8:9" ht="12.75">
      <c r="H42" s="3"/>
      <c r="I42" s="3"/>
    </row>
  </sheetData>
  <printOptions/>
  <pageMargins left="0.75" right="0.75" top="1" bottom="1" header="0.5" footer="0.5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F39"/>
  <sheetViews>
    <sheetView workbookViewId="0" topLeftCell="A1">
      <selection activeCell="D41" sqref="D41"/>
    </sheetView>
  </sheetViews>
  <sheetFormatPr defaultColWidth="9.140625" defaultRowHeight="12.75"/>
  <cols>
    <col min="2" max="2" width="31.28125" style="0" bestFit="1" customWidth="1"/>
    <col min="3" max="3" width="21.7109375" style="0" customWidth="1"/>
    <col min="4" max="4" width="21.57421875" style="0" customWidth="1"/>
  </cols>
  <sheetData>
    <row r="3" spans="1:6" ht="15">
      <c r="A3" s="59" t="s">
        <v>92</v>
      </c>
      <c r="B3" s="59"/>
      <c r="C3" s="59"/>
      <c r="D3" s="59"/>
      <c r="E3" s="59"/>
      <c r="F3" s="59"/>
    </row>
    <row r="4" spans="1:6" ht="14.25">
      <c r="A4" s="82"/>
      <c r="B4" s="82"/>
      <c r="C4" s="82"/>
      <c r="D4" s="39"/>
      <c r="E4" s="35"/>
      <c r="F4" s="35"/>
    </row>
    <row r="5" spans="1:4" ht="31.5">
      <c r="A5" s="49" t="s">
        <v>0</v>
      </c>
      <c r="B5" s="50" t="s">
        <v>1</v>
      </c>
      <c r="C5" s="50" t="s">
        <v>64</v>
      </c>
      <c r="D5" s="50" t="s">
        <v>65</v>
      </c>
    </row>
    <row r="6" spans="1:4" ht="15.75">
      <c r="A6" s="54">
        <v>1</v>
      </c>
      <c r="B6" s="55" t="s">
        <v>6</v>
      </c>
      <c r="C6" s="61"/>
      <c r="D6" s="61"/>
    </row>
    <row r="7" spans="1:4" ht="15.75">
      <c r="A7" s="54">
        <v>2</v>
      </c>
      <c r="B7" s="55" t="s">
        <v>7</v>
      </c>
      <c r="C7" s="61"/>
      <c r="D7" s="61"/>
    </row>
    <row r="8" spans="1:4" ht="15.75">
      <c r="A8" s="54">
        <v>3</v>
      </c>
      <c r="B8" s="55" t="s">
        <v>8</v>
      </c>
      <c r="C8" s="61"/>
      <c r="D8" s="61"/>
    </row>
    <row r="9" spans="1:4" ht="15.75">
      <c r="A9" s="54">
        <v>4</v>
      </c>
      <c r="B9" s="55" t="s">
        <v>9</v>
      </c>
      <c r="C9" s="61"/>
      <c r="D9" s="61"/>
    </row>
    <row r="10" spans="1:4" ht="15.75">
      <c r="A10" s="54">
        <v>5</v>
      </c>
      <c r="B10" s="55" t="s">
        <v>10</v>
      </c>
      <c r="C10" s="61"/>
      <c r="D10" s="61"/>
    </row>
    <row r="11" spans="1:4" ht="15.75">
      <c r="A11" s="54">
        <v>6</v>
      </c>
      <c r="B11" s="55" t="s">
        <v>11</v>
      </c>
      <c r="C11" s="61"/>
      <c r="D11" s="61"/>
    </row>
    <row r="12" spans="1:4" ht="15.75">
      <c r="A12" s="54">
        <v>7</v>
      </c>
      <c r="B12" s="55" t="s">
        <v>57</v>
      </c>
      <c r="C12" s="61"/>
      <c r="D12" s="61"/>
    </row>
    <row r="13" spans="1:4" ht="15.75">
      <c r="A13" s="54">
        <v>8</v>
      </c>
      <c r="B13" s="55" t="s">
        <v>12</v>
      </c>
      <c r="C13" s="61"/>
      <c r="D13" s="61"/>
    </row>
    <row r="14" spans="1:4" ht="15.75">
      <c r="A14" s="54">
        <v>9</v>
      </c>
      <c r="B14" s="55" t="s">
        <v>13</v>
      </c>
      <c r="C14" s="61">
        <v>6692.53</v>
      </c>
      <c r="D14" s="61"/>
    </row>
    <row r="15" spans="1:4" ht="15.75">
      <c r="A15" s="54">
        <v>10</v>
      </c>
      <c r="B15" s="55" t="s">
        <v>14</v>
      </c>
      <c r="C15" s="61"/>
      <c r="D15" s="61"/>
    </row>
    <row r="16" spans="1:4" ht="15.75">
      <c r="A16" s="54">
        <v>11</v>
      </c>
      <c r="B16" s="55" t="s">
        <v>15</v>
      </c>
      <c r="C16" s="61"/>
      <c r="D16" s="61"/>
    </row>
    <row r="17" spans="1:4" ht="15.75">
      <c r="A17" s="54">
        <v>12</v>
      </c>
      <c r="B17" s="55" t="s">
        <v>16</v>
      </c>
      <c r="C17" s="61"/>
      <c r="D17" s="61"/>
    </row>
    <row r="18" spans="1:4" ht="15.75">
      <c r="A18" s="54">
        <v>13</v>
      </c>
      <c r="B18" s="55" t="s">
        <v>17</v>
      </c>
      <c r="C18" s="61"/>
      <c r="D18" s="61"/>
    </row>
    <row r="19" spans="1:4" ht="15.75">
      <c r="A19" s="54">
        <v>14</v>
      </c>
      <c r="B19" s="55" t="s">
        <v>18</v>
      </c>
      <c r="C19" s="61"/>
      <c r="D19" s="61"/>
    </row>
    <row r="20" spans="1:4" ht="15.75">
      <c r="A20" s="54">
        <v>15</v>
      </c>
      <c r="B20" s="55" t="s">
        <v>19</v>
      </c>
      <c r="C20" s="61"/>
      <c r="D20" s="61"/>
    </row>
    <row r="21" spans="1:4" ht="15.75">
      <c r="A21" s="54">
        <v>16</v>
      </c>
      <c r="B21" s="55" t="s">
        <v>20</v>
      </c>
      <c r="C21" s="61"/>
      <c r="D21" s="61"/>
    </row>
    <row r="22" spans="1:4" ht="15.75">
      <c r="A22" s="54">
        <v>17</v>
      </c>
      <c r="B22" s="55" t="s">
        <v>21</v>
      </c>
      <c r="C22" s="61"/>
      <c r="D22" s="61">
        <v>2817.04</v>
      </c>
    </row>
    <row r="23" spans="1:4" ht="15.75">
      <c r="A23" s="54">
        <v>18</v>
      </c>
      <c r="B23" s="55" t="s">
        <v>22</v>
      </c>
      <c r="C23" s="61"/>
      <c r="D23" s="61"/>
    </row>
    <row r="24" spans="1:4" ht="15.75">
      <c r="A24" s="54">
        <v>19</v>
      </c>
      <c r="B24" s="55" t="s">
        <v>23</v>
      </c>
      <c r="C24" s="61"/>
      <c r="D24" s="61"/>
    </row>
    <row r="25" spans="1:4" ht="15.75">
      <c r="A25" s="54">
        <v>20</v>
      </c>
      <c r="B25" s="55" t="s">
        <v>24</v>
      </c>
      <c r="C25" s="61"/>
      <c r="D25" s="61"/>
    </row>
    <row r="26" spans="1:4" ht="15.75">
      <c r="A26" s="54">
        <v>21</v>
      </c>
      <c r="B26" s="55" t="s">
        <v>25</v>
      </c>
      <c r="C26" s="61"/>
      <c r="D26" s="61"/>
    </row>
    <row r="27" spans="1:4" ht="15.75">
      <c r="A27" s="54">
        <v>22</v>
      </c>
      <c r="B27" s="55" t="s">
        <v>26</v>
      </c>
      <c r="C27" s="61"/>
      <c r="D27" s="61"/>
    </row>
    <row r="28" spans="1:4" ht="15.75">
      <c r="A28" s="54">
        <v>23</v>
      </c>
      <c r="B28" s="55" t="s">
        <v>27</v>
      </c>
      <c r="C28" s="61"/>
      <c r="D28" s="61"/>
    </row>
    <row r="29" spans="1:4" ht="15.75">
      <c r="A29" s="54">
        <v>24</v>
      </c>
      <c r="B29" s="55" t="s">
        <v>28</v>
      </c>
      <c r="C29" s="61"/>
      <c r="D29" s="61"/>
    </row>
    <row r="30" spans="1:4" ht="15.75">
      <c r="A30" s="54">
        <v>25</v>
      </c>
      <c r="B30" s="55" t="s">
        <v>29</v>
      </c>
      <c r="C30" s="61"/>
      <c r="D30" s="61"/>
    </row>
    <row r="31" spans="1:4" ht="15.75">
      <c r="A31" s="54">
        <v>26</v>
      </c>
      <c r="B31" s="55" t="s">
        <v>39</v>
      </c>
      <c r="C31" s="61"/>
      <c r="D31" s="61"/>
    </row>
    <row r="32" spans="1:4" ht="15.75">
      <c r="A32" s="54">
        <v>27</v>
      </c>
      <c r="B32" s="55" t="s">
        <v>40</v>
      </c>
      <c r="C32" s="61"/>
      <c r="D32" s="61">
        <v>6689.63</v>
      </c>
    </row>
    <row r="33" spans="1:4" ht="15.75">
      <c r="A33" s="54">
        <v>28</v>
      </c>
      <c r="B33" s="55" t="s">
        <v>41</v>
      </c>
      <c r="C33" s="61"/>
      <c r="D33" s="61"/>
    </row>
    <row r="34" spans="1:4" ht="15.75">
      <c r="A34" s="54">
        <v>29</v>
      </c>
      <c r="B34" s="55" t="s">
        <v>43</v>
      </c>
      <c r="C34" s="61"/>
      <c r="D34" s="61"/>
    </row>
    <row r="35" spans="1:4" ht="15.75">
      <c r="A35" s="54">
        <v>30</v>
      </c>
      <c r="B35" s="55" t="s">
        <v>45</v>
      </c>
      <c r="C35" s="61"/>
      <c r="D35" s="61"/>
    </row>
    <row r="36" spans="1:4" ht="15.75">
      <c r="A36" s="54">
        <v>31</v>
      </c>
      <c r="B36" s="55" t="s">
        <v>58</v>
      </c>
      <c r="C36" s="61"/>
      <c r="D36" s="61"/>
    </row>
    <row r="37" spans="1:4" ht="15.75">
      <c r="A37" s="54">
        <v>32</v>
      </c>
      <c r="B37" s="55" t="s">
        <v>59</v>
      </c>
      <c r="C37" s="61"/>
      <c r="D37" s="61"/>
    </row>
    <row r="38" spans="1:4" ht="15.75">
      <c r="A38" s="54">
        <v>33</v>
      </c>
      <c r="B38" s="55" t="s">
        <v>68</v>
      </c>
      <c r="C38" s="61"/>
      <c r="D38" s="61"/>
    </row>
    <row r="39" spans="1:4" ht="15.75">
      <c r="A39" s="56"/>
      <c r="B39" s="56" t="s">
        <v>30</v>
      </c>
      <c r="C39" s="62">
        <f>SUM(C6:C38)</f>
        <v>6692.53</v>
      </c>
      <c r="D39" s="62">
        <f>SUM(D6:D38)</f>
        <v>9506.67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0"/>
  <sheetViews>
    <sheetView workbookViewId="0" topLeftCell="A1">
      <selection activeCell="C7" sqref="C7:C39"/>
    </sheetView>
  </sheetViews>
  <sheetFormatPr defaultColWidth="9.140625" defaultRowHeight="12.75"/>
  <cols>
    <col min="1" max="1" width="6.8515625" style="0" customWidth="1"/>
    <col min="2" max="2" width="31.0039062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  <col min="7" max="7" width="16.28125" style="0" customWidth="1"/>
  </cols>
  <sheetData>
    <row r="3" spans="1:7" ht="15" customHeight="1">
      <c r="A3" s="78" t="s">
        <v>81</v>
      </c>
      <c r="B3" s="78"/>
      <c r="C3" s="78"/>
      <c r="D3" s="78"/>
      <c r="E3" s="78"/>
      <c r="F3" s="78"/>
      <c r="G3" s="79"/>
    </row>
    <row r="4" spans="1:7" ht="12.75">
      <c r="A4" s="79"/>
      <c r="B4" s="79"/>
      <c r="C4" s="79"/>
      <c r="D4" s="79"/>
      <c r="E4" s="79"/>
      <c r="F4" s="79"/>
      <c r="G4" s="79"/>
    </row>
    <row r="5" spans="1:6" ht="15" thickBot="1">
      <c r="A5" s="35"/>
      <c r="B5" s="35"/>
      <c r="C5" s="36"/>
      <c r="D5" s="35"/>
      <c r="E5" s="37"/>
      <c r="F5" s="35"/>
    </row>
    <row r="6" spans="1:6" ht="46.5" customHeight="1" thickBot="1">
      <c r="A6" s="70" t="s">
        <v>0</v>
      </c>
      <c r="B6" s="71" t="s">
        <v>1</v>
      </c>
      <c r="C6" s="45" t="s">
        <v>31</v>
      </c>
      <c r="D6" s="45" t="s">
        <v>32</v>
      </c>
      <c r="E6" s="46" t="s">
        <v>33</v>
      </c>
      <c r="F6" s="35"/>
    </row>
    <row r="7" spans="1:9" ht="15.75">
      <c r="A7" s="68">
        <v>1</v>
      </c>
      <c r="B7" s="69" t="s">
        <v>6</v>
      </c>
      <c r="C7" s="43">
        <v>6412.78</v>
      </c>
      <c r="D7" s="43">
        <v>5125.28</v>
      </c>
      <c r="E7" s="44">
        <f>C7+D7</f>
        <v>11538.06</v>
      </c>
      <c r="F7" s="35"/>
      <c r="H7" s="3"/>
      <c r="I7" s="3"/>
    </row>
    <row r="8" spans="1:8" ht="15.75">
      <c r="A8" s="54">
        <v>2</v>
      </c>
      <c r="B8" s="55" t="s">
        <v>7</v>
      </c>
      <c r="C8" s="6"/>
      <c r="D8" s="6"/>
      <c r="E8" s="44">
        <f aca="true" t="shared" si="0" ref="E8:E40">C8+D8</f>
        <v>0</v>
      </c>
      <c r="F8" s="35"/>
      <c r="H8" s="3"/>
    </row>
    <row r="9" spans="1:8" ht="15.75">
      <c r="A9" s="54">
        <v>3</v>
      </c>
      <c r="B9" s="55" t="s">
        <v>8</v>
      </c>
      <c r="C9" s="1">
        <v>4289.32</v>
      </c>
      <c r="D9" s="6">
        <v>3431.66</v>
      </c>
      <c r="E9" s="44">
        <f t="shared" si="0"/>
        <v>7720.98</v>
      </c>
      <c r="F9" s="35"/>
      <c r="H9" s="3"/>
    </row>
    <row r="10" spans="1:8" ht="15.75">
      <c r="A10" s="54">
        <v>4</v>
      </c>
      <c r="B10" s="55" t="s">
        <v>9</v>
      </c>
      <c r="C10" s="6">
        <v>4935.98</v>
      </c>
      <c r="D10" s="6">
        <v>3948.69</v>
      </c>
      <c r="E10" s="44">
        <f t="shared" si="0"/>
        <v>8884.67</v>
      </c>
      <c r="F10" s="35"/>
      <c r="H10" s="3"/>
    </row>
    <row r="11" spans="1:8" ht="15.75">
      <c r="A11" s="54">
        <v>5</v>
      </c>
      <c r="B11" s="55" t="s">
        <v>10</v>
      </c>
      <c r="C11" s="6">
        <v>2356.93</v>
      </c>
      <c r="D11" s="6">
        <v>1885.55</v>
      </c>
      <c r="E11" s="44">
        <f t="shared" si="0"/>
        <v>4242.48</v>
      </c>
      <c r="F11" s="35"/>
      <c r="H11" s="3"/>
    </row>
    <row r="12" spans="1:8" ht="15.75">
      <c r="A12" s="54">
        <v>6</v>
      </c>
      <c r="B12" s="55" t="s">
        <v>11</v>
      </c>
      <c r="C12" s="6">
        <v>6420.12</v>
      </c>
      <c r="D12" s="6">
        <v>5136.22</v>
      </c>
      <c r="E12" s="44">
        <f t="shared" si="0"/>
        <v>11556.34</v>
      </c>
      <c r="F12" s="35"/>
      <c r="H12" s="3"/>
    </row>
    <row r="13" spans="1:8" ht="15.75">
      <c r="A13" s="54">
        <v>7</v>
      </c>
      <c r="B13" s="55" t="s">
        <v>57</v>
      </c>
      <c r="C13" s="6">
        <v>8419.12</v>
      </c>
      <c r="D13" s="6">
        <v>6735.54</v>
      </c>
      <c r="E13" s="44">
        <f t="shared" si="0"/>
        <v>15154.66</v>
      </c>
      <c r="F13" s="35"/>
      <c r="H13" s="3"/>
    </row>
    <row r="14" spans="1:8" ht="15.75">
      <c r="A14" s="54">
        <v>8</v>
      </c>
      <c r="B14" s="55" t="s">
        <v>12</v>
      </c>
      <c r="C14" s="6">
        <v>665.67</v>
      </c>
      <c r="D14" s="6">
        <v>532.54</v>
      </c>
      <c r="E14" s="44">
        <f t="shared" si="0"/>
        <v>1198.21</v>
      </c>
      <c r="F14" s="35"/>
      <c r="H14" s="3"/>
    </row>
    <row r="15" spans="1:8" ht="15.75">
      <c r="A15" s="54">
        <v>9</v>
      </c>
      <c r="B15" s="55" t="s">
        <v>13</v>
      </c>
      <c r="C15" s="6">
        <v>2448.01</v>
      </c>
      <c r="D15" s="6">
        <v>1958.44</v>
      </c>
      <c r="E15" s="44">
        <f t="shared" si="0"/>
        <v>4406.450000000001</v>
      </c>
      <c r="F15" s="35"/>
      <c r="H15" s="3"/>
    </row>
    <row r="16" spans="1:8" ht="15.75">
      <c r="A16" s="54">
        <v>10</v>
      </c>
      <c r="B16" s="55" t="s">
        <v>14</v>
      </c>
      <c r="C16" s="6"/>
      <c r="D16" s="6"/>
      <c r="E16" s="44">
        <f t="shared" si="0"/>
        <v>0</v>
      </c>
      <c r="F16" s="35"/>
      <c r="H16" s="3"/>
    </row>
    <row r="17" spans="1:8" ht="15.75">
      <c r="A17" s="54">
        <v>11</v>
      </c>
      <c r="B17" s="55" t="s">
        <v>15</v>
      </c>
      <c r="C17" s="6">
        <v>5029.61</v>
      </c>
      <c r="D17" s="6">
        <v>4023.66</v>
      </c>
      <c r="E17" s="44">
        <f t="shared" si="0"/>
        <v>9053.27</v>
      </c>
      <c r="F17" s="35"/>
      <c r="H17" s="3"/>
    </row>
    <row r="18" spans="1:8" ht="15.75">
      <c r="A18" s="54">
        <v>12</v>
      </c>
      <c r="B18" s="55" t="s">
        <v>16</v>
      </c>
      <c r="C18" s="6">
        <v>363.55</v>
      </c>
      <c r="D18" s="6">
        <v>290.91</v>
      </c>
      <c r="E18" s="44">
        <f t="shared" si="0"/>
        <v>654.46</v>
      </c>
      <c r="F18" s="35"/>
      <c r="H18" s="3"/>
    </row>
    <row r="19" spans="1:8" ht="15.75">
      <c r="A19" s="54">
        <v>13</v>
      </c>
      <c r="B19" s="55" t="s">
        <v>17</v>
      </c>
      <c r="C19" s="6">
        <v>3290.7</v>
      </c>
      <c r="D19" s="6">
        <v>2632.84</v>
      </c>
      <c r="E19" s="44">
        <f t="shared" si="0"/>
        <v>5923.54</v>
      </c>
      <c r="F19" s="35"/>
      <c r="H19" s="3"/>
    </row>
    <row r="20" spans="1:8" ht="15.75">
      <c r="A20" s="54">
        <v>14</v>
      </c>
      <c r="B20" s="55" t="s">
        <v>18</v>
      </c>
      <c r="C20" s="6">
        <v>4070.32</v>
      </c>
      <c r="D20" s="6">
        <v>3256</v>
      </c>
      <c r="E20" s="44">
        <f t="shared" si="0"/>
        <v>7326.32</v>
      </c>
      <c r="F20" s="35"/>
      <c r="H20" s="3"/>
    </row>
    <row r="21" spans="1:8" ht="15.75">
      <c r="A21" s="54">
        <v>15</v>
      </c>
      <c r="B21" s="55" t="s">
        <v>19</v>
      </c>
      <c r="C21" s="6">
        <v>1486.59</v>
      </c>
      <c r="D21" s="6">
        <v>1189.27</v>
      </c>
      <c r="E21" s="44">
        <f t="shared" si="0"/>
        <v>2675.8599999999997</v>
      </c>
      <c r="F21" s="35"/>
      <c r="H21" s="3"/>
    </row>
    <row r="22" spans="1:8" ht="15.75">
      <c r="A22" s="54">
        <v>16</v>
      </c>
      <c r="B22" s="55" t="s">
        <v>20</v>
      </c>
      <c r="C22" s="6">
        <v>2749.75</v>
      </c>
      <c r="D22" s="6">
        <v>2199.78</v>
      </c>
      <c r="E22" s="44">
        <f t="shared" si="0"/>
        <v>4949.530000000001</v>
      </c>
      <c r="F22" s="35"/>
      <c r="H22" s="3"/>
    </row>
    <row r="23" spans="1:8" ht="15.75">
      <c r="A23" s="54">
        <v>17</v>
      </c>
      <c r="B23" s="55" t="s">
        <v>21</v>
      </c>
      <c r="C23" s="6">
        <v>5493.29</v>
      </c>
      <c r="D23" s="6">
        <v>4395.43</v>
      </c>
      <c r="E23" s="44">
        <f t="shared" si="0"/>
        <v>9888.720000000001</v>
      </c>
      <c r="F23" s="35"/>
      <c r="H23" s="3"/>
    </row>
    <row r="24" spans="1:8" ht="15.75">
      <c r="A24" s="54">
        <v>18</v>
      </c>
      <c r="B24" s="55" t="s">
        <v>22</v>
      </c>
      <c r="C24" s="6">
        <v>503.22</v>
      </c>
      <c r="D24" s="6">
        <v>402.56</v>
      </c>
      <c r="E24" s="44">
        <f t="shared" si="0"/>
        <v>905.78</v>
      </c>
      <c r="F24" s="35"/>
      <c r="H24" s="3"/>
    </row>
    <row r="25" spans="1:8" ht="15.75">
      <c r="A25" s="54">
        <v>19</v>
      </c>
      <c r="B25" s="55" t="s">
        <v>23</v>
      </c>
      <c r="C25" s="6">
        <v>1729.17</v>
      </c>
      <c r="D25" s="6">
        <v>1383.31</v>
      </c>
      <c r="E25" s="44">
        <f t="shared" si="0"/>
        <v>3112.48</v>
      </c>
      <c r="F25" s="35"/>
      <c r="H25" s="3"/>
    </row>
    <row r="26" spans="1:8" ht="15.75">
      <c r="A26" s="54">
        <v>20</v>
      </c>
      <c r="B26" s="55" t="s">
        <v>24</v>
      </c>
      <c r="C26" s="6">
        <v>3934.84</v>
      </c>
      <c r="D26" s="6">
        <v>3148.92</v>
      </c>
      <c r="E26" s="44">
        <f t="shared" si="0"/>
        <v>7083.76</v>
      </c>
      <c r="F26" s="35"/>
      <c r="H26" s="3"/>
    </row>
    <row r="27" spans="1:8" ht="15.75">
      <c r="A27" s="54">
        <v>21</v>
      </c>
      <c r="B27" s="55" t="s">
        <v>25</v>
      </c>
      <c r="C27" s="6">
        <v>3922.19</v>
      </c>
      <c r="D27" s="6">
        <v>3137.6</v>
      </c>
      <c r="E27" s="44">
        <f t="shared" si="0"/>
        <v>7059.79</v>
      </c>
      <c r="F27" s="35"/>
      <c r="H27" s="3"/>
    </row>
    <row r="28" spans="1:8" ht="15.75">
      <c r="A28" s="54">
        <v>22</v>
      </c>
      <c r="B28" s="55" t="s">
        <v>26</v>
      </c>
      <c r="C28" s="6">
        <v>1813.72</v>
      </c>
      <c r="D28" s="6">
        <v>1451.04</v>
      </c>
      <c r="E28" s="44">
        <f t="shared" si="0"/>
        <v>3264.76</v>
      </c>
      <c r="F28" s="35"/>
      <c r="H28" s="3"/>
    </row>
    <row r="29" spans="1:8" ht="15.75">
      <c r="A29" s="54">
        <v>23</v>
      </c>
      <c r="B29" s="55" t="s">
        <v>27</v>
      </c>
      <c r="C29" s="6">
        <v>2439.1</v>
      </c>
      <c r="D29" s="6">
        <v>1951.41</v>
      </c>
      <c r="E29" s="44">
        <f t="shared" si="0"/>
        <v>4390.51</v>
      </c>
      <c r="F29" s="35"/>
      <c r="H29" s="3"/>
    </row>
    <row r="30" spans="1:8" ht="15.75">
      <c r="A30" s="54">
        <v>24</v>
      </c>
      <c r="B30" s="55" t="s">
        <v>28</v>
      </c>
      <c r="C30" s="6">
        <v>8399.69</v>
      </c>
      <c r="D30" s="6">
        <v>6719.32</v>
      </c>
      <c r="E30" s="44">
        <f t="shared" si="0"/>
        <v>15119.01</v>
      </c>
      <c r="F30" s="35"/>
      <c r="H30" s="3"/>
    </row>
    <row r="31" spans="1:8" ht="15.75">
      <c r="A31" s="54">
        <v>25</v>
      </c>
      <c r="B31" s="55" t="s">
        <v>29</v>
      </c>
      <c r="C31" s="6">
        <v>9792.53</v>
      </c>
      <c r="D31" s="6">
        <v>7833.88</v>
      </c>
      <c r="E31" s="44">
        <f t="shared" si="0"/>
        <v>17626.41</v>
      </c>
      <c r="F31" s="35"/>
      <c r="H31" s="3"/>
    </row>
    <row r="32" spans="1:8" ht="15.75">
      <c r="A32" s="54">
        <v>26</v>
      </c>
      <c r="B32" s="55" t="s">
        <v>39</v>
      </c>
      <c r="C32" s="6">
        <v>941.61</v>
      </c>
      <c r="D32" s="6">
        <v>753.29</v>
      </c>
      <c r="E32" s="44">
        <f t="shared" si="0"/>
        <v>1694.9</v>
      </c>
      <c r="F32" s="35"/>
      <c r="H32" s="3"/>
    </row>
    <row r="33" spans="1:8" ht="15.75">
      <c r="A33" s="54">
        <v>27</v>
      </c>
      <c r="B33" s="55" t="s">
        <v>40</v>
      </c>
      <c r="C33" s="6">
        <v>6651.83</v>
      </c>
      <c r="D33" s="6">
        <v>5321.67</v>
      </c>
      <c r="E33" s="44">
        <f t="shared" si="0"/>
        <v>11973.5</v>
      </c>
      <c r="F33" s="35"/>
      <c r="H33" s="3"/>
    </row>
    <row r="34" spans="1:8" ht="15.75">
      <c r="A34" s="54">
        <v>28</v>
      </c>
      <c r="B34" s="55" t="s">
        <v>41</v>
      </c>
      <c r="C34" s="6"/>
      <c r="D34" s="6"/>
      <c r="E34" s="44">
        <f t="shared" si="0"/>
        <v>0</v>
      </c>
      <c r="F34" s="35"/>
      <c r="H34" s="3"/>
    </row>
    <row r="35" spans="1:8" ht="15.75">
      <c r="A35" s="54">
        <v>29</v>
      </c>
      <c r="B35" s="55" t="s">
        <v>43</v>
      </c>
      <c r="C35" s="6">
        <v>1256.59</v>
      </c>
      <c r="D35" s="6">
        <v>1005.32</v>
      </c>
      <c r="E35" s="44">
        <f t="shared" si="0"/>
        <v>2261.91</v>
      </c>
      <c r="F35" s="35"/>
      <c r="H35" s="3"/>
    </row>
    <row r="36" spans="1:8" ht="15.75">
      <c r="A36" s="54">
        <v>30</v>
      </c>
      <c r="B36" s="55" t="s">
        <v>45</v>
      </c>
      <c r="C36" s="6">
        <v>2401.28</v>
      </c>
      <c r="D36" s="6">
        <v>1921.11</v>
      </c>
      <c r="E36" s="44">
        <f t="shared" si="0"/>
        <v>4322.39</v>
      </c>
      <c r="F36" s="35"/>
      <c r="H36" s="3"/>
    </row>
    <row r="37" spans="1:8" ht="15.75">
      <c r="A37" s="54">
        <v>31</v>
      </c>
      <c r="B37" s="55" t="s">
        <v>58</v>
      </c>
      <c r="C37" s="6">
        <v>310.75</v>
      </c>
      <c r="D37" s="6">
        <v>248.65</v>
      </c>
      <c r="E37" s="44">
        <f t="shared" si="0"/>
        <v>559.4</v>
      </c>
      <c r="F37" s="35"/>
      <c r="H37" s="3"/>
    </row>
    <row r="38" spans="1:8" ht="15.75">
      <c r="A38" s="54">
        <v>32</v>
      </c>
      <c r="B38" s="55" t="s">
        <v>59</v>
      </c>
      <c r="C38" s="6">
        <v>1393.3</v>
      </c>
      <c r="D38" s="6">
        <v>1114.73</v>
      </c>
      <c r="E38" s="44">
        <f t="shared" si="0"/>
        <v>2508.0299999999997</v>
      </c>
      <c r="F38" s="35"/>
      <c r="H38" s="3"/>
    </row>
    <row r="39" spans="1:8" ht="15.75">
      <c r="A39" s="54">
        <v>33</v>
      </c>
      <c r="B39" s="55" t="s">
        <v>68</v>
      </c>
      <c r="C39" s="6"/>
      <c r="D39" s="6"/>
      <c r="E39" s="44">
        <f t="shared" si="0"/>
        <v>0</v>
      </c>
      <c r="F39" s="35"/>
      <c r="H39" s="3"/>
    </row>
    <row r="40" spans="1:8" ht="15.75">
      <c r="A40" s="56"/>
      <c r="B40" s="56" t="s">
        <v>30</v>
      </c>
      <c r="C40" s="63">
        <f>SUM(C7:C39)</f>
        <v>103921.56000000001</v>
      </c>
      <c r="D40" s="63">
        <f>SUM(D7:D39)</f>
        <v>83134.61999999998</v>
      </c>
      <c r="E40" s="44">
        <f t="shared" si="0"/>
        <v>187056.18</v>
      </c>
      <c r="F40" s="35"/>
      <c r="H40" s="3"/>
    </row>
    <row r="42" ht="12.75">
      <c r="D42" s="3"/>
    </row>
    <row r="43" spans="3:5" ht="12.75">
      <c r="C43" s="3"/>
      <c r="E43" s="3"/>
    </row>
    <row r="44" spans="4:5" ht="12.75">
      <c r="D44" s="3"/>
      <c r="E44" s="3"/>
    </row>
    <row r="50" ht="12.75">
      <c r="C50" s="3"/>
    </row>
  </sheetData>
  <mergeCells count="1">
    <mergeCell ref="A3:G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4"/>
  <sheetViews>
    <sheetView workbookViewId="0" topLeftCell="A1">
      <selection activeCell="D26" sqref="D26"/>
    </sheetView>
  </sheetViews>
  <sheetFormatPr defaultColWidth="9.140625" defaultRowHeight="12.75"/>
  <cols>
    <col min="2" max="2" width="31.28125" style="0" bestFit="1" customWidth="1"/>
    <col min="3" max="3" width="16.28125" style="0" customWidth="1"/>
    <col min="4" max="4" width="15.140625" style="0" customWidth="1"/>
    <col min="5" max="5" width="14.28125" style="0" customWidth="1"/>
    <col min="7" max="7" width="12.7109375" style="0" customWidth="1"/>
    <col min="11" max="11" width="13.7109375" style="0" customWidth="1"/>
  </cols>
  <sheetData>
    <row r="2" spans="2:11" ht="33.75" customHeight="1">
      <c r="B2" s="78" t="s">
        <v>82</v>
      </c>
      <c r="C2" s="79"/>
      <c r="D2" s="79"/>
      <c r="E2" s="79"/>
      <c r="F2" s="79"/>
      <c r="G2" s="79"/>
      <c r="H2" s="79"/>
      <c r="I2" s="79"/>
      <c r="J2" s="79"/>
      <c r="K2" s="79"/>
    </row>
    <row r="3" spans="2:6" ht="15">
      <c r="B3" s="34"/>
      <c r="C3" s="34"/>
      <c r="D3" s="33"/>
      <c r="E3" s="33"/>
      <c r="F3" s="33"/>
    </row>
    <row r="4" spans="2:6" ht="14.25">
      <c r="B4" s="35"/>
      <c r="C4" s="36"/>
      <c r="D4" s="35"/>
      <c r="E4" s="37"/>
      <c r="F4" s="35"/>
    </row>
    <row r="5" spans="1:6" ht="60">
      <c r="A5" s="49" t="s">
        <v>0</v>
      </c>
      <c r="B5" s="50" t="s">
        <v>1</v>
      </c>
      <c r="C5" s="41" t="s">
        <v>78</v>
      </c>
      <c r="D5" s="41" t="s">
        <v>79</v>
      </c>
      <c r="E5" s="42" t="s">
        <v>75</v>
      </c>
      <c r="F5" s="35"/>
    </row>
    <row r="6" spans="1:6" ht="15.75">
      <c r="A6" s="75">
        <v>1</v>
      </c>
      <c r="B6" s="69" t="s">
        <v>6</v>
      </c>
      <c r="C6" s="43">
        <v>595.64</v>
      </c>
      <c r="D6" s="43">
        <v>506.65</v>
      </c>
      <c r="E6" s="44">
        <f>C6+D6</f>
        <v>1102.29</v>
      </c>
      <c r="F6" s="35"/>
    </row>
    <row r="7" spans="1:6" ht="15.75">
      <c r="A7" s="74">
        <v>2</v>
      </c>
      <c r="B7" s="55" t="s">
        <v>7</v>
      </c>
      <c r="C7" s="6"/>
      <c r="D7" s="6"/>
      <c r="E7" s="44">
        <f aca="true" t="shared" si="0" ref="E7:E39">C7+D7</f>
        <v>0</v>
      </c>
      <c r="F7" s="35"/>
    </row>
    <row r="8" spans="1:6" ht="15.75">
      <c r="A8" s="74">
        <v>3</v>
      </c>
      <c r="B8" s="55" t="s">
        <v>8</v>
      </c>
      <c r="C8" s="1">
        <v>312.88</v>
      </c>
      <c r="D8" s="6">
        <v>250.28</v>
      </c>
      <c r="E8" s="44">
        <f t="shared" si="0"/>
        <v>563.16</v>
      </c>
      <c r="F8" s="35"/>
    </row>
    <row r="9" spans="1:6" ht="15.75">
      <c r="A9" s="74">
        <v>4</v>
      </c>
      <c r="B9" s="55" t="s">
        <v>9</v>
      </c>
      <c r="C9" s="6"/>
      <c r="D9" s="6"/>
      <c r="E9" s="44">
        <f t="shared" si="0"/>
        <v>0</v>
      </c>
      <c r="F9" s="35"/>
    </row>
    <row r="10" spans="1:6" ht="15.75">
      <c r="A10" s="74">
        <v>5</v>
      </c>
      <c r="B10" s="55" t="s">
        <v>10</v>
      </c>
      <c r="C10" s="6"/>
      <c r="D10" s="6"/>
      <c r="E10" s="44">
        <f t="shared" si="0"/>
        <v>0</v>
      </c>
      <c r="F10" s="35"/>
    </row>
    <row r="11" spans="1:6" ht="15.75">
      <c r="A11" s="74">
        <v>6</v>
      </c>
      <c r="B11" s="55" t="s">
        <v>11</v>
      </c>
      <c r="C11" s="6">
        <v>435.55</v>
      </c>
      <c r="D11" s="6">
        <v>348.43</v>
      </c>
      <c r="E11" s="44">
        <f t="shared" si="0"/>
        <v>783.98</v>
      </c>
      <c r="F11" s="35"/>
    </row>
    <row r="12" spans="1:6" ht="15.75">
      <c r="A12" s="74">
        <v>7</v>
      </c>
      <c r="B12" s="55" t="s">
        <v>57</v>
      </c>
      <c r="C12" s="6">
        <v>747.33</v>
      </c>
      <c r="D12" s="6">
        <v>597.89</v>
      </c>
      <c r="E12" s="44">
        <f t="shared" si="0"/>
        <v>1345.22</v>
      </c>
      <c r="F12" s="35"/>
    </row>
    <row r="13" spans="1:6" ht="15.75">
      <c r="A13" s="74">
        <v>8</v>
      </c>
      <c r="B13" s="55" t="s">
        <v>12</v>
      </c>
      <c r="C13" s="6"/>
      <c r="D13" s="6"/>
      <c r="E13" s="44">
        <f t="shared" si="0"/>
        <v>0</v>
      </c>
      <c r="F13" s="35"/>
    </row>
    <row r="14" spans="1:6" ht="15.75">
      <c r="A14" s="74">
        <v>9</v>
      </c>
      <c r="B14" s="55" t="s">
        <v>13</v>
      </c>
      <c r="C14" s="6"/>
      <c r="D14" s="6"/>
      <c r="E14" s="44">
        <f t="shared" si="0"/>
        <v>0</v>
      </c>
      <c r="F14" s="35"/>
    </row>
    <row r="15" spans="1:6" ht="15.75">
      <c r="A15" s="74">
        <v>10</v>
      </c>
      <c r="B15" s="55" t="s">
        <v>14</v>
      </c>
      <c r="C15" s="6"/>
      <c r="D15" s="6"/>
      <c r="E15" s="44">
        <f t="shared" si="0"/>
        <v>0</v>
      </c>
      <c r="F15" s="35"/>
    </row>
    <row r="16" spans="1:6" ht="15.75">
      <c r="A16" s="74">
        <v>11</v>
      </c>
      <c r="B16" s="55" t="s">
        <v>15</v>
      </c>
      <c r="C16" s="6">
        <v>464.57</v>
      </c>
      <c r="D16" s="6">
        <v>371.65</v>
      </c>
      <c r="E16" s="44">
        <f t="shared" si="0"/>
        <v>836.22</v>
      </c>
      <c r="F16" s="35"/>
    </row>
    <row r="17" spans="1:6" ht="15.75">
      <c r="A17" s="74">
        <v>12</v>
      </c>
      <c r="B17" s="55" t="s">
        <v>16</v>
      </c>
      <c r="C17" s="6"/>
      <c r="D17" s="6"/>
      <c r="E17" s="44">
        <f t="shared" si="0"/>
        <v>0</v>
      </c>
      <c r="F17" s="35"/>
    </row>
    <row r="18" spans="1:6" ht="15.75">
      <c r="A18" s="74">
        <v>13</v>
      </c>
      <c r="B18" s="55" t="s">
        <v>17</v>
      </c>
      <c r="C18" s="6">
        <v>480.47</v>
      </c>
      <c r="D18" s="6">
        <v>384.39</v>
      </c>
      <c r="E18" s="44">
        <f t="shared" si="0"/>
        <v>864.86</v>
      </c>
      <c r="F18" s="35"/>
    </row>
    <row r="19" spans="1:6" ht="15.75">
      <c r="A19" s="74">
        <v>14</v>
      </c>
      <c r="B19" s="55" t="s">
        <v>18</v>
      </c>
      <c r="C19" s="6">
        <v>1074.02</v>
      </c>
      <c r="D19" s="6">
        <v>859.19</v>
      </c>
      <c r="E19" s="44">
        <f t="shared" si="0"/>
        <v>1933.21</v>
      </c>
      <c r="F19" s="35"/>
    </row>
    <row r="20" spans="1:6" ht="15.75">
      <c r="A20" s="74">
        <v>15</v>
      </c>
      <c r="B20" s="55" t="s">
        <v>19</v>
      </c>
      <c r="C20" s="6"/>
      <c r="D20" s="6"/>
      <c r="E20" s="44">
        <f t="shared" si="0"/>
        <v>0</v>
      </c>
      <c r="F20" s="35"/>
    </row>
    <row r="21" spans="1:6" ht="15.75">
      <c r="A21" s="74">
        <v>16</v>
      </c>
      <c r="B21" s="55" t="s">
        <v>20</v>
      </c>
      <c r="C21" s="6">
        <v>473.81</v>
      </c>
      <c r="D21" s="6">
        <v>379.05</v>
      </c>
      <c r="E21" s="44">
        <f t="shared" si="0"/>
        <v>852.86</v>
      </c>
      <c r="F21" s="35"/>
    </row>
    <row r="22" spans="1:6" ht="15.75">
      <c r="A22" s="74">
        <v>17</v>
      </c>
      <c r="B22" s="55" t="s">
        <v>21</v>
      </c>
      <c r="C22" s="6">
        <v>415.74</v>
      </c>
      <c r="D22" s="6">
        <v>332.61</v>
      </c>
      <c r="E22" s="44">
        <f t="shared" si="0"/>
        <v>748.35</v>
      </c>
      <c r="F22" s="35"/>
    </row>
    <row r="23" spans="1:6" ht="15.75">
      <c r="A23" s="74">
        <v>18</v>
      </c>
      <c r="B23" s="55" t="s">
        <v>22</v>
      </c>
      <c r="C23" s="6"/>
      <c r="D23" s="6"/>
      <c r="E23" s="44">
        <f t="shared" si="0"/>
        <v>0</v>
      </c>
      <c r="F23" s="35"/>
    </row>
    <row r="24" spans="1:6" ht="15.75">
      <c r="A24" s="74">
        <v>19</v>
      </c>
      <c r="B24" s="55" t="s">
        <v>23</v>
      </c>
      <c r="C24" s="6">
        <v>277.18</v>
      </c>
      <c r="D24" s="6">
        <v>221.74</v>
      </c>
      <c r="E24" s="44">
        <f t="shared" si="0"/>
        <v>498.92</v>
      </c>
      <c r="F24" s="35"/>
    </row>
    <row r="25" spans="1:6" ht="15.75">
      <c r="A25" s="74">
        <v>20</v>
      </c>
      <c r="B25" s="55" t="s">
        <v>24</v>
      </c>
      <c r="C25" s="6">
        <v>138.58</v>
      </c>
      <c r="D25" s="6">
        <v>110.87</v>
      </c>
      <c r="E25" s="44">
        <f t="shared" si="0"/>
        <v>249.45000000000002</v>
      </c>
      <c r="F25" s="35"/>
    </row>
    <row r="26" spans="1:6" ht="15.75">
      <c r="A26" s="74">
        <v>21</v>
      </c>
      <c r="B26" s="55" t="s">
        <v>25</v>
      </c>
      <c r="C26" s="6">
        <v>329.62</v>
      </c>
      <c r="D26" s="6">
        <v>263.69</v>
      </c>
      <c r="E26" s="44">
        <f t="shared" si="0"/>
        <v>593.31</v>
      </c>
      <c r="F26" s="35"/>
    </row>
    <row r="27" spans="1:6" ht="15.75">
      <c r="A27" s="74">
        <v>22</v>
      </c>
      <c r="B27" s="55" t="s">
        <v>26</v>
      </c>
      <c r="C27" s="6">
        <v>167.61</v>
      </c>
      <c r="D27" s="6">
        <v>134.09</v>
      </c>
      <c r="E27" s="44">
        <f t="shared" si="0"/>
        <v>301.70000000000005</v>
      </c>
      <c r="F27" s="35"/>
    </row>
    <row r="28" spans="1:6" ht="15.75">
      <c r="A28" s="74">
        <v>23</v>
      </c>
      <c r="B28" s="55" t="s">
        <v>27</v>
      </c>
      <c r="C28" s="6">
        <v>312.88</v>
      </c>
      <c r="D28" s="6">
        <v>250.28</v>
      </c>
      <c r="E28" s="44">
        <f t="shared" si="0"/>
        <v>563.16</v>
      </c>
      <c r="F28" s="35"/>
    </row>
    <row r="29" spans="1:6" ht="15.75">
      <c r="A29" s="74">
        <v>24</v>
      </c>
      <c r="B29" s="55" t="s">
        <v>28</v>
      </c>
      <c r="C29" s="6">
        <v>849.37</v>
      </c>
      <c r="D29" s="6">
        <v>679.51</v>
      </c>
      <c r="E29" s="44">
        <f t="shared" si="0"/>
        <v>1528.88</v>
      </c>
      <c r="F29" s="35"/>
    </row>
    <row r="30" spans="1:6" ht="15.75">
      <c r="A30" s="74">
        <v>25</v>
      </c>
      <c r="B30" s="55" t="s">
        <v>29</v>
      </c>
      <c r="C30" s="6">
        <v>1649.23</v>
      </c>
      <c r="D30" s="6">
        <v>1319.33</v>
      </c>
      <c r="E30" s="44">
        <f t="shared" si="0"/>
        <v>2968.56</v>
      </c>
      <c r="F30" s="35"/>
    </row>
    <row r="31" spans="1:6" ht="15.75">
      <c r="A31" s="74">
        <v>26</v>
      </c>
      <c r="B31" s="55" t="s">
        <v>39</v>
      </c>
      <c r="C31" s="6"/>
      <c r="D31" s="6"/>
      <c r="E31" s="44">
        <f t="shared" si="0"/>
        <v>0</v>
      </c>
      <c r="F31" s="35"/>
    </row>
    <row r="32" spans="1:6" ht="15.75">
      <c r="A32" s="74">
        <v>27</v>
      </c>
      <c r="B32" s="55" t="s">
        <v>40</v>
      </c>
      <c r="C32" s="6"/>
      <c r="D32" s="6"/>
      <c r="E32" s="44">
        <f t="shared" si="0"/>
        <v>0</v>
      </c>
      <c r="F32" s="35"/>
    </row>
    <row r="33" spans="1:6" ht="15.75">
      <c r="A33" s="74">
        <v>28</v>
      </c>
      <c r="B33" s="55" t="s">
        <v>41</v>
      </c>
      <c r="C33" s="6"/>
      <c r="D33" s="6"/>
      <c r="E33" s="44">
        <f t="shared" si="0"/>
        <v>0</v>
      </c>
      <c r="F33" s="35"/>
    </row>
    <row r="34" spans="1:6" ht="15.75">
      <c r="A34" s="74">
        <v>29</v>
      </c>
      <c r="B34" s="55" t="s">
        <v>43</v>
      </c>
      <c r="C34" s="6">
        <v>311.81</v>
      </c>
      <c r="D34" s="6">
        <v>249.44</v>
      </c>
      <c r="E34" s="44">
        <f t="shared" si="0"/>
        <v>561.25</v>
      </c>
      <c r="F34" s="35"/>
    </row>
    <row r="35" spans="1:6" ht="15.75">
      <c r="A35" s="74">
        <v>30</v>
      </c>
      <c r="B35" s="55" t="s">
        <v>45</v>
      </c>
      <c r="C35" s="6">
        <v>322.9</v>
      </c>
      <c r="D35" s="6">
        <v>258.33</v>
      </c>
      <c r="E35" s="44">
        <f t="shared" si="0"/>
        <v>581.23</v>
      </c>
      <c r="F35" s="35"/>
    </row>
    <row r="36" spans="1:6" ht="15.75">
      <c r="A36" s="74">
        <v>31</v>
      </c>
      <c r="B36" s="55" t="s">
        <v>58</v>
      </c>
      <c r="C36" s="6"/>
      <c r="D36" s="6"/>
      <c r="E36" s="44">
        <f t="shared" si="0"/>
        <v>0</v>
      </c>
      <c r="F36" s="35"/>
    </row>
    <row r="37" spans="1:6" ht="15.75">
      <c r="A37" s="74">
        <v>32</v>
      </c>
      <c r="B37" s="55" t="s">
        <v>59</v>
      </c>
      <c r="C37" s="6"/>
      <c r="D37" s="6"/>
      <c r="E37" s="44">
        <f t="shared" si="0"/>
        <v>0</v>
      </c>
      <c r="F37" s="35"/>
    </row>
    <row r="38" spans="1:6" ht="15.75">
      <c r="A38" s="74">
        <v>33</v>
      </c>
      <c r="B38" s="55" t="s">
        <v>68</v>
      </c>
      <c r="C38" s="6"/>
      <c r="D38" s="6"/>
      <c r="E38" s="44">
        <f t="shared" si="0"/>
        <v>0</v>
      </c>
      <c r="F38" s="35"/>
    </row>
    <row r="39" spans="1:6" ht="15.75">
      <c r="A39" s="74"/>
      <c r="B39" s="56" t="s">
        <v>30</v>
      </c>
      <c r="C39" s="63">
        <f>SUM(C6:C38)</f>
        <v>9359.19</v>
      </c>
      <c r="D39" s="63">
        <f>SUM(D6:D38)</f>
        <v>7517.419999999999</v>
      </c>
      <c r="E39" s="44">
        <f t="shared" si="0"/>
        <v>16876.61</v>
      </c>
      <c r="F39" s="35"/>
    </row>
    <row r="42" spans="3:5" ht="12.75">
      <c r="C42" s="3"/>
      <c r="D42" s="3"/>
      <c r="E42" s="3"/>
    </row>
    <row r="43" spans="4:5" ht="12.75">
      <c r="D43" s="3"/>
      <c r="E43" s="3"/>
    </row>
    <row r="44" ht="12.75">
      <c r="E44" s="3"/>
    </row>
  </sheetData>
  <mergeCells count="1">
    <mergeCell ref="B2:K2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48"/>
  <sheetViews>
    <sheetView workbookViewId="0" topLeftCell="A10">
      <selection activeCell="C47" sqref="C47"/>
    </sheetView>
  </sheetViews>
  <sheetFormatPr defaultColWidth="9.140625" defaultRowHeight="12.75"/>
  <cols>
    <col min="2" max="2" width="34.421875" style="0" customWidth="1"/>
    <col min="3" max="5" width="13.140625" style="0" bestFit="1" customWidth="1"/>
  </cols>
  <sheetData>
    <row r="3" spans="1:7" ht="15">
      <c r="A3" s="80" t="s">
        <v>83</v>
      </c>
      <c r="B3" s="80"/>
      <c r="C3" s="80"/>
      <c r="D3" s="80"/>
      <c r="E3" s="80"/>
      <c r="F3" s="80"/>
      <c r="G3" s="80"/>
    </row>
    <row r="4" spans="1:7" ht="14.25">
      <c r="A4" s="35"/>
      <c r="B4" s="35"/>
      <c r="C4" s="37"/>
      <c r="D4" s="1"/>
      <c r="E4" s="1"/>
      <c r="F4" s="35"/>
      <c r="G4" s="35"/>
    </row>
    <row r="5" spans="1:7" ht="30">
      <c r="A5" s="49" t="s">
        <v>0</v>
      </c>
      <c r="B5" s="50" t="s">
        <v>1</v>
      </c>
      <c r="C5" s="42" t="s">
        <v>34</v>
      </c>
      <c r="D5" s="1"/>
      <c r="E5" s="1"/>
      <c r="F5" s="35"/>
      <c r="G5" s="35"/>
    </row>
    <row r="6" spans="1:7" ht="15.75">
      <c r="A6" s="54">
        <v>1</v>
      </c>
      <c r="B6" s="55" t="s">
        <v>6</v>
      </c>
      <c r="C6" s="64">
        <v>39959.13</v>
      </c>
      <c r="D6" s="1"/>
      <c r="E6" s="1"/>
      <c r="F6" s="35"/>
      <c r="G6" s="35"/>
    </row>
    <row r="7" spans="1:7" ht="15.75">
      <c r="A7" s="54">
        <v>2</v>
      </c>
      <c r="B7" s="55" t="s">
        <v>7</v>
      </c>
      <c r="C7" s="64">
        <v>0</v>
      </c>
      <c r="D7" s="1"/>
      <c r="E7" s="1"/>
      <c r="F7" s="35"/>
      <c r="G7" s="35"/>
    </row>
    <row r="8" spans="1:7" ht="15.75">
      <c r="A8" s="54">
        <v>3</v>
      </c>
      <c r="B8" s="55" t="s">
        <v>8</v>
      </c>
      <c r="C8" s="64">
        <v>11614.59</v>
      </c>
      <c r="D8" s="1"/>
      <c r="E8" s="1"/>
      <c r="F8" s="35"/>
      <c r="G8" s="35"/>
    </row>
    <row r="9" spans="1:7" ht="15.75">
      <c r="A9" s="54">
        <v>4</v>
      </c>
      <c r="B9" s="55" t="s">
        <v>9</v>
      </c>
      <c r="C9" s="64">
        <v>5321.49</v>
      </c>
      <c r="D9" s="1"/>
      <c r="E9" s="1"/>
      <c r="F9" s="35"/>
      <c r="G9" s="35"/>
    </row>
    <row r="10" spans="1:7" ht="15.75">
      <c r="A10" s="54">
        <v>5</v>
      </c>
      <c r="B10" s="55" t="s">
        <v>10</v>
      </c>
      <c r="C10" s="64">
        <v>18133.18</v>
      </c>
      <c r="D10" s="1"/>
      <c r="E10" s="1"/>
      <c r="F10" s="35"/>
      <c r="G10" s="35"/>
    </row>
    <row r="11" spans="1:7" ht="15.75">
      <c r="A11" s="54">
        <v>6</v>
      </c>
      <c r="B11" s="55" t="s">
        <v>11</v>
      </c>
      <c r="C11" s="64">
        <v>70341.36</v>
      </c>
      <c r="D11" s="1"/>
      <c r="E11" s="1"/>
      <c r="F11" s="35"/>
      <c r="G11" s="35"/>
    </row>
    <row r="12" spans="1:7" ht="15.75">
      <c r="A12" s="54">
        <v>7</v>
      </c>
      <c r="B12" s="55" t="s">
        <v>57</v>
      </c>
      <c r="C12" s="64">
        <v>38258.7</v>
      </c>
      <c r="D12" s="1"/>
      <c r="E12" s="1"/>
      <c r="F12" s="35"/>
      <c r="G12" s="35"/>
    </row>
    <row r="13" spans="1:7" ht="15.75">
      <c r="A13" s="54">
        <v>8</v>
      </c>
      <c r="B13" s="55" t="s">
        <v>12</v>
      </c>
      <c r="C13" s="64">
        <v>83568.15</v>
      </c>
      <c r="D13" s="1"/>
      <c r="E13" s="1"/>
      <c r="F13" s="35"/>
      <c r="G13" s="35"/>
    </row>
    <row r="14" spans="1:7" ht="15.75">
      <c r="A14" s="54">
        <v>9</v>
      </c>
      <c r="B14" s="55" t="s">
        <v>13</v>
      </c>
      <c r="C14" s="64">
        <v>18613.1</v>
      </c>
      <c r="D14" s="1"/>
      <c r="E14" s="1"/>
      <c r="F14" s="35"/>
      <c r="G14" s="35"/>
    </row>
    <row r="15" spans="1:7" ht="15.75">
      <c r="A15" s="54">
        <v>10</v>
      </c>
      <c r="B15" s="55" t="s">
        <v>14</v>
      </c>
      <c r="C15" s="64">
        <v>0</v>
      </c>
      <c r="D15" s="1"/>
      <c r="E15" s="1"/>
      <c r="F15" s="35"/>
      <c r="G15" s="35"/>
    </row>
    <row r="16" spans="1:7" ht="15.75">
      <c r="A16" s="54">
        <v>11</v>
      </c>
      <c r="B16" s="55" t="s">
        <v>15</v>
      </c>
      <c r="C16" s="64">
        <v>27760.14</v>
      </c>
      <c r="D16" s="1"/>
      <c r="E16" s="1"/>
      <c r="F16" s="35"/>
      <c r="G16" s="35"/>
    </row>
    <row r="17" spans="1:7" ht="15.75">
      <c r="A17" s="54">
        <v>12</v>
      </c>
      <c r="B17" s="55" t="s">
        <v>16</v>
      </c>
      <c r="C17" s="64">
        <v>4168.55</v>
      </c>
      <c r="D17" s="1"/>
      <c r="E17" s="1"/>
      <c r="F17" s="35"/>
      <c r="G17" s="35"/>
    </row>
    <row r="18" spans="1:7" ht="15.75">
      <c r="A18" s="54">
        <v>13</v>
      </c>
      <c r="B18" s="55" t="s">
        <v>17</v>
      </c>
      <c r="C18" s="64">
        <v>20511.66</v>
      </c>
      <c r="D18" s="1"/>
      <c r="E18" s="1"/>
      <c r="F18" s="35"/>
      <c r="G18" s="35"/>
    </row>
    <row r="19" spans="1:7" ht="15.75">
      <c r="A19" s="54">
        <v>14</v>
      </c>
      <c r="B19" s="55" t="s">
        <v>18</v>
      </c>
      <c r="C19" s="64">
        <v>3123.91</v>
      </c>
      <c r="D19" s="1"/>
      <c r="E19" s="1"/>
      <c r="F19" s="35"/>
      <c r="G19" s="35"/>
    </row>
    <row r="20" spans="1:7" ht="15.75">
      <c r="A20" s="54">
        <v>15</v>
      </c>
      <c r="B20" s="55" t="s">
        <v>19</v>
      </c>
      <c r="C20" s="64">
        <v>2393.41</v>
      </c>
      <c r="D20" s="1"/>
      <c r="E20" s="1"/>
      <c r="F20" s="35"/>
      <c r="G20" s="35"/>
    </row>
    <row r="21" spans="1:7" ht="15.75">
      <c r="A21" s="54">
        <v>16</v>
      </c>
      <c r="B21" s="55" t="s">
        <v>20</v>
      </c>
      <c r="C21" s="64">
        <v>14016.96</v>
      </c>
      <c r="D21" s="1"/>
      <c r="E21" s="1"/>
      <c r="F21" s="35"/>
      <c r="G21" s="35"/>
    </row>
    <row r="22" spans="1:7" ht="15.75">
      <c r="A22" s="54">
        <v>17</v>
      </c>
      <c r="B22" s="55" t="s">
        <v>21</v>
      </c>
      <c r="C22" s="64">
        <v>37440.07</v>
      </c>
      <c r="D22" s="1"/>
      <c r="E22" s="1"/>
      <c r="F22" s="35"/>
      <c r="G22" s="35"/>
    </row>
    <row r="23" spans="1:7" ht="15.75">
      <c r="A23" s="54">
        <v>18</v>
      </c>
      <c r="B23" s="55" t="s">
        <v>22</v>
      </c>
      <c r="C23" s="64">
        <v>3922.83</v>
      </c>
      <c r="D23" s="1"/>
      <c r="E23" s="1"/>
      <c r="F23" s="35"/>
      <c r="G23" s="35"/>
    </row>
    <row r="24" spans="1:7" ht="15.75">
      <c r="A24" s="54">
        <v>19</v>
      </c>
      <c r="B24" s="55" t="s">
        <v>23</v>
      </c>
      <c r="C24" s="64">
        <v>2890.78</v>
      </c>
      <c r="D24" s="1"/>
      <c r="E24" s="1"/>
      <c r="F24" s="35"/>
      <c r="G24" s="35"/>
    </row>
    <row r="25" spans="1:7" ht="15.75">
      <c r="A25" s="54">
        <v>20</v>
      </c>
      <c r="B25" s="55" t="s">
        <v>24</v>
      </c>
      <c r="C25" s="64">
        <v>31256.83</v>
      </c>
      <c r="D25" s="1"/>
      <c r="E25" s="1"/>
      <c r="F25" s="35"/>
      <c r="G25" s="35"/>
    </row>
    <row r="26" spans="1:7" ht="15.75">
      <c r="A26" s="54">
        <v>21</v>
      </c>
      <c r="B26" s="55" t="s">
        <v>25</v>
      </c>
      <c r="C26" s="64">
        <v>32717.7</v>
      </c>
      <c r="D26" s="1"/>
      <c r="E26" s="1"/>
      <c r="F26" s="35"/>
      <c r="G26" s="35"/>
    </row>
    <row r="27" spans="1:7" ht="15.75">
      <c r="A27" s="54">
        <v>22</v>
      </c>
      <c r="B27" s="55" t="s">
        <v>26</v>
      </c>
      <c r="C27" s="64">
        <v>13414.46</v>
      </c>
      <c r="D27" s="1"/>
      <c r="E27" s="1"/>
      <c r="F27" s="35"/>
      <c r="G27" s="35"/>
    </row>
    <row r="28" spans="1:7" ht="15.75">
      <c r="A28" s="54">
        <v>23</v>
      </c>
      <c r="B28" s="55" t="s">
        <v>27</v>
      </c>
      <c r="C28" s="64">
        <v>6559.81</v>
      </c>
      <c r="D28" s="1"/>
      <c r="E28" s="1"/>
      <c r="F28" s="35"/>
      <c r="G28" s="35"/>
    </row>
    <row r="29" spans="1:7" ht="15.75">
      <c r="A29" s="54">
        <v>24</v>
      </c>
      <c r="B29" s="55" t="s">
        <v>28</v>
      </c>
      <c r="C29" s="64">
        <v>45158.34</v>
      </c>
      <c r="D29" s="1"/>
      <c r="E29" s="1"/>
      <c r="F29" s="35"/>
      <c r="G29" s="35"/>
    </row>
    <row r="30" spans="1:7" ht="15.75">
      <c r="A30" s="54">
        <v>25</v>
      </c>
      <c r="B30" s="55" t="s">
        <v>29</v>
      </c>
      <c r="C30" s="64">
        <v>20111.84</v>
      </c>
      <c r="D30" s="1"/>
      <c r="E30" s="1"/>
      <c r="F30" s="35"/>
      <c r="G30" s="35"/>
    </row>
    <row r="31" spans="1:7" ht="15.75">
      <c r="A31" s="54">
        <v>26</v>
      </c>
      <c r="B31" s="55" t="s">
        <v>39</v>
      </c>
      <c r="C31" s="64">
        <v>1520.55</v>
      </c>
      <c r="D31" s="1"/>
      <c r="E31" s="1"/>
      <c r="F31" s="35"/>
      <c r="G31" s="35"/>
    </row>
    <row r="32" spans="1:7" ht="15.75">
      <c r="A32" s="54">
        <v>27</v>
      </c>
      <c r="B32" s="55" t="s">
        <v>40</v>
      </c>
      <c r="C32" s="64">
        <v>13675.06</v>
      </c>
      <c r="D32" s="1"/>
      <c r="E32" s="1"/>
      <c r="F32" s="35"/>
      <c r="G32" s="35"/>
    </row>
    <row r="33" spans="1:7" ht="15.75">
      <c r="A33" s="54">
        <v>28</v>
      </c>
      <c r="B33" s="55" t="s">
        <v>41</v>
      </c>
      <c r="C33" s="64">
        <v>0</v>
      </c>
      <c r="D33" s="1"/>
      <c r="E33" s="1"/>
      <c r="F33" s="35"/>
      <c r="G33" s="35"/>
    </row>
    <row r="34" spans="1:7" ht="15.75">
      <c r="A34" s="54">
        <v>29</v>
      </c>
      <c r="B34" s="55" t="s">
        <v>43</v>
      </c>
      <c r="C34" s="64">
        <v>1642.68</v>
      </c>
      <c r="D34" s="1"/>
      <c r="E34" s="1"/>
      <c r="F34" s="35"/>
      <c r="G34" s="35"/>
    </row>
    <row r="35" spans="1:7" ht="15.75">
      <c r="A35" s="54">
        <v>30</v>
      </c>
      <c r="B35" s="55" t="s">
        <v>45</v>
      </c>
      <c r="C35" s="64">
        <v>1101.01</v>
      </c>
      <c r="D35" s="1"/>
      <c r="E35" s="1"/>
      <c r="F35" s="35"/>
      <c r="G35" s="35"/>
    </row>
    <row r="36" spans="1:7" ht="15.75">
      <c r="A36" s="54">
        <v>31</v>
      </c>
      <c r="B36" s="55" t="s">
        <v>58</v>
      </c>
      <c r="C36" s="64">
        <v>311.31</v>
      </c>
      <c r="D36" s="1"/>
      <c r="E36" s="1"/>
      <c r="F36" s="35"/>
      <c r="G36" s="35"/>
    </row>
    <row r="37" spans="1:7" ht="15.75">
      <c r="A37" s="54">
        <v>32</v>
      </c>
      <c r="B37" s="55" t="s">
        <v>59</v>
      </c>
      <c r="C37" s="64">
        <v>2782.76</v>
      </c>
      <c r="D37" s="1"/>
      <c r="E37" s="1"/>
      <c r="F37" s="35"/>
      <c r="G37" s="35"/>
    </row>
    <row r="38" spans="1:7" ht="15.75">
      <c r="A38" s="54">
        <v>33</v>
      </c>
      <c r="B38" s="55" t="s">
        <v>68</v>
      </c>
      <c r="C38" s="64">
        <v>1386.67</v>
      </c>
      <c r="D38" s="1"/>
      <c r="E38" s="1"/>
      <c r="F38" s="35"/>
      <c r="G38" s="35"/>
    </row>
    <row r="39" spans="1:7" ht="15.75">
      <c r="A39" s="56"/>
      <c r="B39" s="56" t="s">
        <v>30</v>
      </c>
      <c r="C39" s="7">
        <f>SUM(C6:C38)</f>
        <v>573677.0300000003</v>
      </c>
      <c r="D39" s="1"/>
      <c r="E39" s="1"/>
      <c r="F39" s="35"/>
      <c r="G39" s="35"/>
    </row>
    <row r="40" spans="1:7" ht="14.25">
      <c r="A40" s="35"/>
      <c r="B40" s="35"/>
      <c r="C40" s="37"/>
      <c r="D40" s="1"/>
      <c r="E40" s="1"/>
      <c r="F40" s="35"/>
      <c r="G40" s="35"/>
    </row>
    <row r="41" spans="1:7" ht="14.25">
      <c r="A41" s="35"/>
      <c r="B41" s="35"/>
      <c r="C41" s="77"/>
      <c r="D41" s="1"/>
      <c r="E41" s="35"/>
      <c r="F41" s="35"/>
      <c r="G41" s="35"/>
    </row>
    <row r="42" spans="3:4" ht="12.75">
      <c r="C42" s="3"/>
      <c r="D42" s="3"/>
    </row>
    <row r="43" spans="2:4" ht="12.75">
      <c r="B43" s="3"/>
      <c r="C43" s="3"/>
      <c r="D43" s="5"/>
    </row>
    <row r="44" spans="3:4" ht="12.75">
      <c r="C44" s="3"/>
      <c r="D44" s="3"/>
    </row>
    <row r="45" spans="3:4" ht="12.75">
      <c r="C45" s="3"/>
      <c r="D45" s="3"/>
    </row>
    <row r="47" spans="3:4" ht="12.75">
      <c r="C47" s="3"/>
      <c r="D47" s="3"/>
    </row>
    <row r="48" ht="12.75">
      <c r="D48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40"/>
  <sheetViews>
    <sheetView workbookViewId="0" topLeftCell="A1">
      <selection activeCell="C27" sqref="C27"/>
    </sheetView>
  </sheetViews>
  <sheetFormatPr defaultColWidth="9.140625" defaultRowHeight="12.75"/>
  <cols>
    <col min="2" max="2" width="31.57421875" style="0" customWidth="1"/>
    <col min="3" max="3" width="16.421875" style="0" customWidth="1"/>
  </cols>
  <sheetData>
    <row r="4" spans="1:8" ht="12.75" customHeight="1">
      <c r="A4" s="81" t="s">
        <v>84</v>
      </c>
      <c r="B4" s="81"/>
      <c r="C4" s="81"/>
      <c r="D4" s="81"/>
      <c r="E4" s="81"/>
      <c r="F4" s="81"/>
      <c r="G4" s="81"/>
      <c r="H4" s="81"/>
    </row>
    <row r="5" spans="1:8" ht="14.25">
      <c r="A5" s="35"/>
      <c r="B5" s="35"/>
      <c r="C5" s="35"/>
      <c r="D5" s="38"/>
      <c r="E5" s="35"/>
      <c r="F5" s="35"/>
      <c r="G5" s="35"/>
      <c r="H5" s="35"/>
    </row>
    <row r="6" spans="1:8" ht="30">
      <c r="A6" s="49" t="s">
        <v>0</v>
      </c>
      <c r="B6" s="50" t="s">
        <v>1</v>
      </c>
      <c r="C6" s="42" t="s">
        <v>62</v>
      </c>
      <c r="D6" s="38"/>
      <c r="E6" s="35"/>
      <c r="F6" s="35"/>
      <c r="G6" s="35"/>
      <c r="H6" s="35"/>
    </row>
    <row r="7" spans="1:8" ht="15.75">
      <c r="A7" s="54">
        <v>1</v>
      </c>
      <c r="B7" s="55" t="s">
        <v>6</v>
      </c>
      <c r="C7" s="6">
        <v>12072.56</v>
      </c>
      <c r="D7" s="35"/>
      <c r="E7" s="35"/>
      <c r="F7" s="35"/>
      <c r="G7" s="35"/>
      <c r="H7" s="35"/>
    </row>
    <row r="8" spans="1:8" ht="15.75">
      <c r="A8" s="54">
        <v>2</v>
      </c>
      <c r="B8" s="55" t="s">
        <v>7</v>
      </c>
      <c r="C8" s="6"/>
      <c r="D8" s="35"/>
      <c r="E8" s="35"/>
      <c r="F8" s="35"/>
      <c r="G8" s="35"/>
      <c r="H8" s="35"/>
    </row>
    <row r="9" spans="1:3" ht="15.75">
      <c r="A9" s="54">
        <v>3</v>
      </c>
      <c r="B9" s="55" t="s">
        <v>8</v>
      </c>
      <c r="C9" s="61">
        <v>924.29</v>
      </c>
    </row>
    <row r="10" spans="1:3" ht="15.75">
      <c r="A10" s="54">
        <v>4</v>
      </c>
      <c r="B10" s="55" t="s">
        <v>9</v>
      </c>
      <c r="C10" s="61"/>
    </row>
    <row r="11" spans="1:3" ht="15.75">
      <c r="A11" s="54">
        <v>5</v>
      </c>
      <c r="B11" s="55" t="s">
        <v>10</v>
      </c>
      <c r="C11" s="61">
        <v>1639.87</v>
      </c>
    </row>
    <row r="12" spans="1:3" ht="15.75">
      <c r="A12" s="54">
        <v>6</v>
      </c>
      <c r="B12" s="55" t="s">
        <v>11</v>
      </c>
      <c r="C12" s="61">
        <v>11299.75</v>
      </c>
    </row>
    <row r="13" spans="1:3" ht="15.75">
      <c r="A13" s="54">
        <v>7</v>
      </c>
      <c r="B13" s="55" t="s">
        <v>57</v>
      </c>
      <c r="C13" s="61">
        <v>1956.54</v>
      </c>
    </row>
    <row r="14" spans="1:3" ht="15.75">
      <c r="A14" s="54">
        <v>8</v>
      </c>
      <c r="B14" s="55" t="s">
        <v>12</v>
      </c>
      <c r="C14" s="61">
        <v>27500.05</v>
      </c>
    </row>
    <row r="15" spans="1:3" ht="15.75">
      <c r="A15" s="54">
        <v>9</v>
      </c>
      <c r="B15" s="55" t="s">
        <v>13</v>
      </c>
      <c r="C15" s="61">
        <v>2682.66</v>
      </c>
    </row>
    <row r="16" spans="1:3" ht="15.75">
      <c r="A16" s="54">
        <v>10</v>
      </c>
      <c r="B16" s="55" t="s">
        <v>14</v>
      </c>
      <c r="C16" s="61"/>
    </row>
    <row r="17" spans="1:3" ht="15.75">
      <c r="A17" s="54">
        <v>11</v>
      </c>
      <c r="B17" s="55" t="s">
        <v>15</v>
      </c>
      <c r="C17" s="61">
        <v>5989.16</v>
      </c>
    </row>
    <row r="18" spans="1:3" ht="15.75">
      <c r="A18" s="54">
        <v>12</v>
      </c>
      <c r="B18" s="55" t="s">
        <v>16</v>
      </c>
      <c r="C18" s="61">
        <v>342.37</v>
      </c>
    </row>
    <row r="19" spans="1:3" ht="15.75">
      <c r="A19" s="54">
        <v>13</v>
      </c>
      <c r="B19" s="55" t="s">
        <v>17</v>
      </c>
      <c r="C19" s="61">
        <v>9481.97</v>
      </c>
    </row>
    <row r="20" spans="1:3" ht="15.75">
      <c r="A20" s="54">
        <v>14</v>
      </c>
      <c r="B20" s="55" t="s">
        <v>18</v>
      </c>
      <c r="C20" s="61"/>
    </row>
    <row r="21" spans="1:3" ht="15.75">
      <c r="A21" s="54">
        <v>15</v>
      </c>
      <c r="B21" s="55" t="s">
        <v>19</v>
      </c>
      <c r="C21" s="61"/>
    </row>
    <row r="22" spans="1:3" ht="15.75">
      <c r="A22" s="54">
        <v>16</v>
      </c>
      <c r="B22" s="55" t="s">
        <v>20</v>
      </c>
      <c r="C22" s="61">
        <v>5512.05</v>
      </c>
    </row>
    <row r="23" spans="1:3" ht="15.75">
      <c r="A23" s="54">
        <v>17</v>
      </c>
      <c r="B23" s="55" t="s">
        <v>21</v>
      </c>
      <c r="C23" s="61">
        <v>6182.83</v>
      </c>
    </row>
    <row r="24" spans="1:3" ht="15.75">
      <c r="A24" s="54">
        <v>18</v>
      </c>
      <c r="B24" s="55" t="s">
        <v>22</v>
      </c>
      <c r="C24" s="61"/>
    </row>
    <row r="25" spans="1:3" ht="15.75">
      <c r="A25" s="54">
        <v>19</v>
      </c>
      <c r="B25" s="55" t="s">
        <v>23</v>
      </c>
      <c r="C25" s="61">
        <v>1481.53</v>
      </c>
    </row>
    <row r="26" spans="1:3" ht="15.75">
      <c r="A26" s="54">
        <v>20</v>
      </c>
      <c r="B26" s="55" t="s">
        <v>24</v>
      </c>
      <c r="C26" s="61">
        <v>4256.22</v>
      </c>
    </row>
    <row r="27" spans="1:3" ht="15.75">
      <c r="A27" s="54">
        <v>21</v>
      </c>
      <c r="B27" s="55" t="s">
        <v>25</v>
      </c>
      <c r="C27" s="61">
        <v>5610.7</v>
      </c>
    </row>
    <row r="28" spans="1:3" ht="15.75">
      <c r="A28" s="54">
        <v>22</v>
      </c>
      <c r="B28" s="55" t="s">
        <v>26</v>
      </c>
      <c r="C28" s="61">
        <v>1205.54</v>
      </c>
    </row>
    <row r="29" spans="1:3" ht="15.75">
      <c r="A29" s="54">
        <v>23</v>
      </c>
      <c r="B29" s="55" t="s">
        <v>27</v>
      </c>
      <c r="C29" s="61"/>
    </row>
    <row r="30" spans="1:3" ht="15.75">
      <c r="A30" s="54">
        <v>24</v>
      </c>
      <c r="B30" s="55" t="s">
        <v>28</v>
      </c>
      <c r="C30" s="61">
        <v>8228.35</v>
      </c>
    </row>
    <row r="31" spans="1:3" ht="15.75">
      <c r="A31" s="54">
        <v>25</v>
      </c>
      <c r="B31" s="55" t="s">
        <v>29</v>
      </c>
      <c r="C31" s="61">
        <v>967.92</v>
      </c>
    </row>
    <row r="32" spans="1:3" ht="15.75">
      <c r="A32" s="54">
        <v>26</v>
      </c>
      <c r="B32" s="55" t="s">
        <v>39</v>
      </c>
      <c r="C32" s="61"/>
    </row>
    <row r="33" spans="1:3" ht="15.75">
      <c r="A33" s="54">
        <v>27</v>
      </c>
      <c r="B33" s="55" t="s">
        <v>40</v>
      </c>
      <c r="C33" s="61">
        <v>7642.13</v>
      </c>
    </row>
    <row r="34" spans="1:3" ht="15.75">
      <c r="A34" s="54">
        <v>28</v>
      </c>
      <c r="B34" s="55" t="s">
        <v>41</v>
      </c>
      <c r="C34" s="61"/>
    </row>
    <row r="35" spans="1:3" ht="15.75">
      <c r="A35" s="54">
        <v>29</v>
      </c>
      <c r="B35" s="55" t="s">
        <v>43</v>
      </c>
      <c r="C35" s="61">
        <v>556.79</v>
      </c>
    </row>
    <row r="36" spans="1:3" ht="15.75">
      <c r="A36" s="54">
        <v>30</v>
      </c>
      <c r="B36" s="55" t="s">
        <v>45</v>
      </c>
      <c r="C36" s="61"/>
    </row>
    <row r="37" spans="1:3" ht="15.75">
      <c r="A37" s="54">
        <v>31</v>
      </c>
      <c r="B37" s="55" t="s">
        <v>58</v>
      </c>
      <c r="C37" s="61"/>
    </row>
    <row r="38" spans="1:3" ht="15.75">
      <c r="A38" s="54">
        <v>32</v>
      </c>
      <c r="B38" s="55" t="s">
        <v>59</v>
      </c>
      <c r="C38" s="61"/>
    </row>
    <row r="39" spans="1:3" ht="15.75">
      <c r="A39" s="54">
        <v>33</v>
      </c>
      <c r="B39" s="55" t="s">
        <v>68</v>
      </c>
      <c r="C39" s="61">
        <v>495.61</v>
      </c>
    </row>
    <row r="40" spans="1:3" ht="15.75">
      <c r="A40" s="56"/>
      <c r="B40" s="56" t="s">
        <v>30</v>
      </c>
      <c r="C40" s="62">
        <f>SUM(C7:C39)</f>
        <v>116028.89</v>
      </c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42"/>
  <sheetViews>
    <sheetView workbookViewId="0" topLeftCell="A1">
      <selection activeCell="M35" sqref="M35"/>
    </sheetView>
  </sheetViews>
  <sheetFormatPr defaultColWidth="9.140625" defaultRowHeight="12.75"/>
  <cols>
    <col min="2" max="2" width="31.28125" style="0" customWidth="1"/>
    <col min="3" max="3" width="18.7109375" style="0" customWidth="1"/>
    <col min="4" max="4" width="16.57421875" style="0" customWidth="1"/>
    <col min="5" max="5" width="16.140625" style="0" bestFit="1" customWidth="1"/>
  </cols>
  <sheetData>
    <row r="3" spans="1:7" ht="12.75" customHeight="1">
      <c r="A3" s="81" t="s">
        <v>85</v>
      </c>
      <c r="B3" s="81"/>
      <c r="C3" s="81"/>
      <c r="D3" s="81"/>
      <c r="E3" s="81"/>
      <c r="F3" s="81"/>
      <c r="G3" s="81"/>
    </row>
    <row r="4" spans="1:7" ht="15">
      <c r="A4" s="82"/>
      <c r="B4" s="82"/>
      <c r="C4" s="40" t="s">
        <v>35</v>
      </c>
      <c r="D4" s="1"/>
      <c r="E4" s="35"/>
      <c r="F4" s="35"/>
      <c r="G4" s="35"/>
    </row>
    <row r="5" spans="1:7" ht="15.75">
      <c r="A5" s="49" t="s">
        <v>0</v>
      </c>
      <c r="B5" s="50" t="s">
        <v>1</v>
      </c>
      <c r="C5" s="41" t="s">
        <v>36</v>
      </c>
      <c r="D5" s="41" t="s">
        <v>37</v>
      </c>
      <c r="E5" s="42" t="s">
        <v>38</v>
      </c>
      <c r="F5" s="35"/>
      <c r="G5" s="35"/>
    </row>
    <row r="6" spans="1:7" ht="15.75">
      <c r="A6" s="54">
        <v>1</v>
      </c>
      <c r="B6" s="55" t="s">
        <v>6</v>
      </c>
      <c r="C6" s="6">
        <v>45071.65</v>
      </c>
      <c r="D6" s="6">
        <v>79758.75</v>
      </c>
      <c r="E6" s="7">
        <f>C6+D6</f>
        <v>124830.4</v>
      </c>
      <c r="F6" s="35"/>
      <c r="G6" s="35"/>
    </row>
    <row r="7" spans="1:7" ht="15.75">
      <c r="A7" s="54">
        <v>2</v>
      </c>
      <c r="B7" s="55" t="s">
        <v>7</v>
      </c>
      <c r="C7" s="6"/>
      <c r="D7" s="6"/>
      <c r="E7" s="7">
        <f aca="true" t="shared" si="0" ref="E7:E39">C7+D7</f>
        <v>0</v>
      </c>
      <c r="F7" s="35"/>
      <c r="G7" s="35"/>
    </row>
    <row r="8" spans="1:7" ht="15.75">
      <c r="A8" s="54">
        <v>3</v>
      </c>
      <c r="B8" s="55" t="s">
        <v>8</v>
      </c>
      <c r="C8" s="6">
        <v>1104.54</v>
      </c>
      <c r="D8" s="6">
        <v>467.81</v>
      </c>
      <c r="E8" s="7">
        <f t="shared" si="0"/>
        <v>1572.35</v>
      </c>
      <c r="F8" s="35"/>
      <c r="G8" s="35"/>
    </row>
    <row r="9" spans="1:7" ht="15.75">
      <c r="A9" s="54">
        <v>4</v>
      </c>
      <c r="B9" s="55" t="s">
        <v>9</v>
      </c>
      <c r="C9" s="6">
        <v>1069.88</v>
      </c>
      <c r="D9" s="6">
        <v>3600.99</v>
      </c>
      <c r="E9" s="7">
        <f t="shared" si="0"/>
        <v>4670.87</v>
      </c>
      <c r="F9" s="35"/>
      <c r="G9" s="35"/>
    </row>
    <row r="10" spans="1:7" ht="15.75">
      <c r="A10" s="54">
        <v>5</v>
      </c>
      <c r="B10" s="55" t="s">
        <v>10</v>
      </c>
      <c r="C10" s="6">
        <v>13581.78</v>
      </c>
      <c r="D10" s="6">
        <v>15620.96</v>
      </c>
      <c r="E10" s="7">
        <f t="shared" si="0"/>
        <v>29202.739999999998</v>
      </c>
      <c r="F10" s="35"/>
      <c r="G10" s="35"/>
    </row>
    <row r="11" spans="1:7" ht="15.75">
      <c r="A11" s="54">
        <v>6</v>
      </c>
      <c r="B11" s="55" t="s">
        <v>11</v>
      </c>
      <c r="C11" s="6">
        <v>43308.56</v>
      </c>
      <c r="D11" s="6">
        <v>61285.66</v>
      </c>
      <c r="E11" s="7">
        <f t="shared" si="0"/>
        <v>104594.22</v>
      </c>
      <c r="F11" s="35"/>
      <c r="G11" s="35"/>
    </row>
    <row r="12" spans="1:7" ht="15.75">
      <c r="A12" s="54">
        <v>7</v>
      </c>
      <c r="B12" s="55" t="s">
        <v>57</v>
      </c>
      <c r="C12" s="6">
        <v>16166.91</v>
      </c>
      <c r="D12" s="6">
        <v>28232.24</v>
      </c>
      <c r="E12" s="7">
        <f t="shared" si="0"/>
        <v>44399.15</v>
      </c>
      <c r="F12" s="35"/>
      <c r="G12" s="35"/>
    </row>
    <row r="13" spans="1:7" ht="15.75">
      <c r="A13" s="54">
        <v>8</v>
      </c>
      <c r="B13" s="55" t="s">
        <v>12</v>
      </c>
      <c r="C13" s="6">
        <v>67866.26</v>
      </c>
      <c r="D13" s="6">
        <v>116284.55</v>
      </c>
      <c r="E13" s="7">
        <f t="shared" si="0"/>
        <v>184150.81</v>
      </c>
      <c r="F13" s="35"/>
      <c r="G13" s="35"/>
    </row>
    <row r="14" spans="1:7" ht="15.75">
      <c r="A14" s="54">
        <v>9</v>
      </c>
      <c r="B14" s="55" t="s">
        <v>13</v>
      </c>
      <c r="C14" s="6">
        <v>9728.95</v>
      </c>
      <c r="D14" s="6">
        <v>21102.25</v>
      </c>
      <c r="E14" s="7">
        <f t="shared" si="0"/>
        <v>30831.2</v>
      </c>
      <c r="F14" s="35"/>
      <c r="G14" s="35"/>
    </row>
    <row r="15" spans="1:7" ht="15.75">
      <c r="A15" s="54">
        <v>10</v>
      </c>
      <c r="B15" s="55" t="s">
        <v>14</v>
      </c>
      <c r="C15" s="6"/>
      <c r="D15" s="6"/>
      <c r="E15" s="7">
        <f t="shared" si="0"/>
        <v>0</v>
      </c>
      <c r="F15" s="35"/>
      <c r="G15" s="35"/>
    </row>
    <row r="16" spans="1:7" ht="15.75">
      <c r="A16" s="54">
        <v>11</v>
      </c>
      <c r="B16" s="55" t="s">
        <v>15</v>
      </c>
      <c r="C16" s="6">
        <v>15625.83</v>
      </c>
      <c r="D16" s="6">
        <v>26942.24</v>
      </c>
      <c r="E16" s="7">
        <f t="shared" si="0"/>
        <v>42568.07</v>
      </c>
      <c r="F16" s="35"/>
      <c r="G16" s="35"/>
    </row>
    <row r="17" spans="1:7" ht="15.75">
      <c r="A17" s="54">
        <v>12</v>
      </c>
      <c r="B17" s="55" t="s">
        <v>16</v>
      </c>
      <c r="C17" s="6">
        <v>1843.92</v>
      </c>
      <c r="D17" s="6">
        <v>9683.4</v>
      </c>
      <c r="E17" s="7">
        <f t="shared" si="0"/>
        <v>11527.32</v>
      </c>
      <c r="F17" s="35"/>
      <c r="G17" s="35"/>
    </row>
    <row r="18" spans="1:7" ht="15.75">
      <c r="A18" s="54">
        <v>13</v>
      </c>
      <c r="B18" s="55" t="s">
        <v>17</v>
      </c>
      <c r="C18" s="6">
        <v>10616.57</v>
      </c>
      <c r="D18" s="6">
        <v>12470.48</v>
      </c>
      <c r="E18" s="7">
        <f t="shared" si="0"/>
        <v>23087.05</v>
      </c>
      <c r="F18" s="35"/>
      <c r="G18" s="35"/>
    </row>
    <row r="19" spans="1:7" ht="15.75">
      <c r="A19" s="54">
        <v>14</v>
      </c>
      <c r="B19" s="55" t="s">
        <v>18</v>
      </c>
      <c r="C19" s="6"/>
      <c r="D19" s="6"/>
      <c r="E19" s="7">
        <f t="shared" si="0"/>
        <v>0</v>
      </c>
      <c r="F19" s="35"/>
      <c r="G19" s="35"/>
    </row>
    <row r="20" spans="1:7" ht="15.75">
      <c r="A20" s="54">
        <v>15</v>
      </c>
      <c r="B20" s="55" t="s">
        <v>19</v>
      </c>
      <c r="C20" s="6">
        <v>17.82</v>
      </c>
      <c r="D20" s="6">
        <v>514.29</v>
      </c>
      <c r="E20" s="7">
        <f t="shared" si="0"/>
        <v>532.11</v>
      </c>
      <c r="F20" s="35"/>
      <c r="G20" s="35"/>
    </row>
    <row r="21" spans="1:7" ht="15.75">
      <c r="A21" s="54">
        <v>16</v>
      </c>
      <c r="B21" s="55" t="s">
        <v>20</v>
      </c>
      <c r="C21" s="6">
        <v>6835.75</v>
      </c>
      <c r="D21" s="6">
        <v>15929.85</v>
      </c>
      <c r="E21" s="7">
        <f t="shared" si="0"/>
        <v>22765.6</v>
      </c>
      <c r="F21" s="35"/>
      <c r="G21" s="35"/>
    </row>
    <row r="22" spans="1:7" ht="15.75">
      <c r="A22" s="54">
        <v>17</v>
      </c>
      <c r="B22" s="55" t="s">
        <v>21</v>
      </c>
      <c r="C22" s="6">
        <v>12320.19</v>
      </c>
      <c r="D22" s="6">
        <v>25885.57</v>
      </c>
      <c r="E22" s="7">
        <f t="shared" si="0"/>
        <v>38205.76</v>
      </c>
      <c r="F22" s="35"/>
      <c r="G22" s="35"/>
    </row>
    <row r="23" spans="1:7" ht="15.75">
      <c r="A23" s="54">
        <v>18</v>
      </c>
      <c r="B23" s="55" t="s">
        <v>22</v>
      </c>
      <c r="C23" s="6">
        <v>159.38</v>
      </c>
      <c r="D23" s="6">
        <v>1367.57</v>
      </c>
      <c r="E23" s="7">
        <f t="shared" si="0"/>
        <v>1526.9499999999998</v>
      </c>
      <c r="F23" s="35"/>
      <c r="G23" s="35"/>
    </row>
    <row r="24" spans="1:7" ht="15.75">
      <c r="A24" s="54">
        <v>19</v>
      </c>
      <c r="B24" s="55" t="s">
        <v>23</v>
      </c>
      <c r="C24" s="6">
        <v>2072</v>
      </c>
      <c r="D24" s="6">
        <v>2259.37</v>
      </c>
      <c r="E24" s="7">
        <f t="shared" si="0"/>
        <v>4331.37</v>
      </c>
      <c r="F24" s="35"/>
      <c r="G24" s="35"/>
    </row>
    <row r="25" spans="1:7" ht="15.75">
      <c r="A25" s="54">
        <v>20</v>
      </c>
      <c r="B25" s="55" t="s">
        <v>24</v>
      </c>
      <c r="C25" s="6">
        <v>7160.13</v>
      </c>
      <c r="D25" s="6">
        <v>16758.35</v>
      </c>
      <c r="E25" s="7">
        <f t="shared" si="0"/>
        <v>23918.48</v>
      </c>
      <c r="F25" s="35"/>
      <c r="G25" s="35"/>
    </row>
    <row r="26" spans="1:7" ht="15.75">
      <c r="A26" s="54">
        <v>21</v>
      </c>
      <c r="B26" s="55" t="s">
        <v>25</v>
      </c>
      <c r="C26" s="6">
        <v>13960.14</v>
      </c>
      <c r="D26" s="6">
        <v>28935.54</v>
      </c>
      <c r="E26" s="7">
        <f t="shared" si="0"/>
        <v>42895.68</v>
      </c>
      <c r="F26" s="35"/>
      <c r="G26" s="35"/>
    </row>
    <row r="27" spans="1:7" ht="15.75">
      <c r="A27" s="54">
        <v>22</v>
      </c>
      <c r="B27" s="55" t="s">
        <v>26</v>
      </c>
      <c r="C27" s="6">
        <v>5277.16</v>
      </c>
      <c r="D27" s="6">
        <v>5279.91</v>
      </c>
      <c r="E27" s="7">
        <f t="shared" si="0"/>
        <v>10557.07</v>
      </c>
      <c r="F27" s="35"/>
      <c r="G27" s="35"/>
    </row>
    <row r="28" spans="1:7" ht="15.75">
      <c r="A28" s="54">
        <v>23</v>
      </c>
      <c r="B28" s="55" t="s">
        <v>27</v>
      </c>
      <c r="C28" s="6"/>
      <c r="D28" s="6"/>
      <c r="E28" s="7">
        <f t="shared" si="0"/>
        <v>0</v>
      </c>
      <c r="F28" s="35"/>
      <c r="G28" s="35"/>
    </row>
    <row r="29" spans="1:7" ht="15.75">
      <c r="A29" s="54">
        <v>24</v>
      </c>
      <c r="B29" s="55" t="s">
        <v>28</v>
      </c>
      <c r="C29" s="6">
        <v>9621.3</v>
      </c>
      <c r="D29" s="6">
        <v>23500.55</v>
      </c>
      <c r="E29" s="7">
        <f t="shared" si="0"/>
        <v>33121.85</v>
      </c>
      <c r="F29" s="35"/>
      <c r="G29" s="35"/>
    </row>
    <row r="30" spans="1:7" ht="15.75">
      <c r="A30" s="54">
        <v>25</v>
      </c>
      <c r="B30" s="55" t="s">
        <v>29</v>
      </c>
      <c r="C30" s="6">
        <v>876.17</v>
      </c>
      <c r="D30" s="6">
        <v>2280.13</v>
      </c>
      <c r="E30" s="7">
        <f t="shared" si="0"/>
        <v>3156.3</v>
      </c>
      <c r="F30" s="35"/>
      <c r="G30" s="35"/>
    </row>
    <row r="31" spans="1:7" ht="15.75">
      <c r="A31" s="54">
        <v>26</v>
      </c>
      <c r="B31" s="55" t="s">
        <v>39</v>
      </c>
      <c r="C31" s="6"/>
      <c r="D31" s="6"/>
      <c r="E31" s="7">
        <f t="shared" si="0"/>
        <v>0</v>
      </c>
      <c r="F31" s="35"/>
      <c r="G31" s="35"/>
    </row>
    <row r="32" spans="1:7" ht="15.75">
      <c r="A32" s="54">
        <v>27</v>
      </c>
      <c r="B32" s="55" t="s">
        <v>40</v>
      </c>
      <c r="C32" s="6">
        <v>4093.02</v>
      </c>
      <c r="D32" s="6">
        <v>8461.89</v>
      </c>
      <c r="E32" s="7">
        <f t="shared" si="0"/>
        <v>12554.91</v>
      </c>
      <c r="F32" s="35"/>
      <c r="G32" s="35"/>
    </row>
    <row r="33" spans="1:7" ht="15.75">
      <c r="A33" s="54">
        <v>28</v>
      </c>
      <c r="B33" s="55" t="s">
        <v>41</v>
      </c>
      <c r="C33" s="6"/>
      <c r="D33" s="6"/>
      <c r="E33" s="7">
        <f t="shared" si="0"/>
        <v>0</v>
      </c>
      <c r="F33" s="35"/>
      <c r="G33" s="35"/>
    </row>
    <row r="34" spans="1:7" ht="15.75">
      <c r="A34" s="54">
        <v>29</v>
      </c>
      <c r="B34" s="55" t="s">
        <v>43</v>
      </c>
      <c r="C34" s="6">
        <v>53.46</v>
      </c>
      <c r="D34" s="6">
        <v>1190.94</v>
      </c>
      <c r="E34" s="7">
        <f t="shared" si="0"/>
        <v>1244.4</v>
      </c>
      <c r="F34" s="35"/>
      <c r="G34" s="35"/>
    </row>
    <row r="35" spans="1:7" ht="15.75">
      <c r="A35" s="54">
        <v>30</v>
      </c>
      <c r="B35" s="55" t="s">
        <v>45</v>
      </c>
      <c r="C35" s="6"/>
      <c r="D35" s="6"/>
      <c r="E35" s="7">
        <f t="shared" si="0"/>
        <v>0</v>
      </c>
      <c r="F35" s="35"/>
      <c r="G35" s="35"/>
    </row>
    <row r="36" spans="1:7" ht="15.75">
      <c r="A36" s="54">
        <v>31</v>
      </c>
      <c r="B36" s="55" t="s">
        <v>58</v>
      </c>
      <c r="C36" s="6"/>
      <c r="D36" s="6"/>
      <c r="E36" s="7">
        <f t="shared" si="0"/>
        <v>0</v>
      </c>
      <c r="F36" s="35"/>
      <c r="G36" s="35"/>
    </row>
    <row r="37" spans="1:7" ht="15.75">
      <c r="A37" s="54">
        <v>32</v>
      </c>
      <c r="B37" s="55" t="s">
        <v>59</v>
      </c>
      <c r="C37" s="6">
        <v>3518.66</v>
      </c>
      <c r="D37" s="6">
        <v>3182.9</v>
      </c>
      <c r="E37" s="7">
        <f t="shared" si="0"/>
        <v>6701.5599999999995</v>
      </c>
      <c r="F37" s="35"/>
      <c r="G37" s="35"/>
    </row>
    <row r="38" spans="1:7" ht="15.75">
      <c r="A38" s="54">
        <v>33</v>
      </c>
      <c r="B38" s="55" t="s">
        <v>68</v>
      </c>
      <c r="C38" s="6">
        <v>135.9</v>
      </c>
      <c r="D38" s="6">
        <v>701.31</v>
      </c>
      <c r="E38" s="7">
        <f t="shared" si="0"/>
        <v>837.2099999999999</v>
      </c>
      <c r="F38" s="35"/>
      <c r="G38" s="35"/>
    </row>
    <row r="39" spans="1:7" ht="15.75">
      <c r="A39" s="56"/>
      <c r="B39" s="56" t="s">
        <v>30</v>
      </c>
      <c r="C39" s="6">
        <f>SUM(C6:C38)</f>
        <v>292085.93000000005</v>
      </c>
      <c r="D39" s="6">
        <f>SUM(D6:D38)</f>
        <v>511697.49999999994</v>
      </c>
      <c r="E39" s="7">
        <f t="shared" si="0"/>
        <v>803783.4299999999</v>
      </c>
      <c r="F39" s="35"/>
      <c r="G39" s="35"/>
    </row>
    <row r="40" spans="1:7" ht="14.25">
      <c r="A40" s="35"/>
      <c r="B40" s="35"/>
      <c r="C40" s="35"/>
      <c r="D40" s="35"/>
      <c r="E40" s="1"/>
      <c r="F40" s="35"/>
      <c r="G40" s="35"/>
    </row>
    <row r="41" spans="1:7" ht="14.25">
      <c r="A41" s="35"/>
      <c r="B41" s="35"/>
      <c r="C41" s="35"/>
      <c r="D41" s="35"/>
      <c r="E41" s="35"/>
      <c r="F41" s="35"/>
      <c r="G41" s="35"/>
    </row>
    <row r="42" ht="12.75">
      <c r="E42" s="3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43"/>
  <sheetViews>
    <sheetView workbookViewId="0" topLeftCell="A1">
      <selection activeCell="D26" sqref="D26"/>
    </sheetView>
  </sheetViews>
  <sheetFormatPr defaultColWidth="9.140625" defaultRowHeight="12.75"/>
  <cols>
    <col min="2" max="2" width="32.140625" style="0" customWidth="1"/>
    <col min="3" max="3" width="14.421875" style="0" customWidth="1"/>
    <col min="4" max="4" width="13.421875" style="0" bestFit="1" customWidth="1"/>
  </cols>
  <sheetData>
    <row r="3" spans="1:6" ht="15">
      <c r="A3" s="80" t="s">
        <v>86</v>
      </c>
      <c r="B3" s="80"/>
      <c r="C3" s="80"/>
      <c r="D3" s="80"/>
      <c r="E3" s="80"/>
      <c r="F3" s="80"/>
    </row>
    <row r="4" spans="1:6" ht="15">
      <c r="A4" s="83"/>
      <c r="B4" s="83"/>
      <c r="C4" s="83"/>
      <c r="D4" s="83"/>
      <c r="E4" s="83"/>
      <c r="F4" s="35"/>
    </row>
    <row r="5" spans="1:6" ht="31.5">
      <c r="A5" s="49" t="s">
        <v>0</v>
      </c>
      <c r="B5" s="50" t="s">
        <v>1</v>
      </c>
      <c r="C5" s="50" t="s">
        <v>60</v>
      </c>
      <c r="D5" s="50" t="s">
        <v>61</v>
      </c>
      <c r="E5" s="35"/>
      <c r="F5" s="35"/>
    </row>
    <row r="6" spans="1:4" ht="15.75">
      <c r="A6" s="54">
        <v>1</v>
      </c>
      <c r="B6" s="55" t="s">
        <v>6</v>
      </c>
      <c r="C6" s="61">
        <v>16080</v>
      </c>
      <c r="D6" s="61">
        <v>240</v>
      </c>
    </row>
    <row r="7" spans="1:4" ht="15.75">
      <c r="A7" s="54">
        <v>2</v>
      </c>
      <c r="B7" s="55" t="s">
        <v>7</v>
      </c>
      <c r="C7" s="61"/>
      <c r="D7" s="61"/>
    </row>
    <row r="8" spans="1:4" ht="15.75">
      <c r="A8" s="54">
        <v>3</v>
      </c>
      <c r="B8" s="55" t="s">
        <v>8</v>
      </c>
      <c r="C8" s="61">
        <v>300</v>
      </c>
      <c r="D8" s="61"/>
    </row>
    <row r="9" spans="1:4" ht="15.75">
      <c r="A9" s="54">
        <v>4</v>
      </c>
      <c r="B9" s="55" t="s">
        <v>9</v>
      </c>
      <c r="C9" s="61">
        <v>600</v>
      </c>
      <c r="D9" s="61"/>
    </row>
    <row r="10" spans="1:4" ht="15.75">
      <c r="A10" s="54">
        <v>5</v>
      </c>
      <c r="B10" s="55" t="s">
        <v>10</v>
      </c>
      <c r="C10" s="61">
        <v>3480</v>
      </c>
      <c r="D10" s="61"/>
    </row>
    <row r="11" spans="1:4" ht="15.75">
      <c r="A11" s="54">
        <v>6</v>
      </c>
      <c r="B11" s="55" t="s">
        <v>11</v>
      </c>
      <c r="C11" s="61">
        <v>11400</v>
      </c>
      <c r="D11" s="61"/>
    </row>
    <row r="12" spans="1:4" ht="15.75">
      <c r="A12" s="54">
        <v>7</v>
      </c>
      <c r="B12" s="55" t="s">
        <v>57</v>
      </c>
      <c r="C12" s="61">
        <v>5160</v>
      </c>
      <c r="D12" s="61"/>
    </row>
    <row r="13" spans="1:4" ht="15.75">
      <c r="A13" s="54">
        <v>8</v>
      </c>
      <c r="B13" s="55" t="s">
        <v>12</v>
      </c>
      <c r="C13" s="61">
        <v>20880</v>
      </c>
      <c r="D13" s="61">
        <v>2160</v>
      </c>
    </row>
    <row r="14" spans="1:4" ht="15.75">
      <c r="A14" s="54">
        <v>9</v>
      </c>
      <c r="B14" s="55" t="s">
        <v>13</v>
      </c>
      <c r="C14" s="61">
        <v>3708</v>
      </c>
      <c r="D14" s="61"/>
    </row>
    <row r="15" spans="1:4" ht="15.75">
      <c r="A15" s="54">
        <v>10</v>
      </c>
      <c r="B15" s="55" t="s">
        <v>14</v>
      </c>
      <c r="C15" s="61"/>
      <c r="D15" s="61"/>
    </row>
    <row r="16" spans="1:4" ht="15.75">
      <c r="A16" s="54">
        <v>11</v>
      </c>
      <c r="B16" s="55" t="s">
        <v>15</v>
      </c>
      <c r="C16" s="61">
        <v>4680</v>
      </c>
      <c r="D16" s="61">
        <v>240</v>
      </c>
    </row>
    <row r="17" spans="1:4" ht="15.75">
      <c r="A17" s="54">
        <v>12</v>
      </c>
      <c r="B17" s="55" t="s">
        <v>16</v>
      </c>
      <c r="C17" s="61">
        <v>1380</v>
      </c>
      <c r="D17" s="61"/>
    </row>
    <row r="18" spans="1:4" ht="15.75">
      <c r="A18" s="54">
        <v>13</v>
      </c>
      <c r="B18" s="55" t="s">
        <v>17</v>
      </c>
      <c r="C18" s="61">
        <v>4080</v>
      </c>
      <c r="D18" s="61">
        <v>120</v>
      </c>
    </row>
    <row r="19" spans="1:4" ht="15.75">
      <c r="A19" s="54">
        <v>14</v>
      </c>
      <c r="B19" s="55" t="s">
        <v>18</v>
      </c>
      <c r="C19" s="61"/>
      <c r="D19" s="61"/>
    </row>
    <row r="20" spans="1:4" ht="15.75">
      <c r="A20" s="54">
        <v>15</v>
      </c>
      <c r="B20" s="55" t="s">
        <v>19</v>
      </c>
      <c r="C20" s="61">
        <v>120</v>
      </c>
      <c r="D20" s="61"/>
    </row>
    <row r="21" spans="1:4" ht="15.75">
      <c r="A21" s="54">
        <v>16</v>
      </c>
      <c r="B21" s="55" t="s">
        <v>20</v>
      </c>
      <c r="C21" s="61">
        <v>4200</v>
      </c>
      <c r="D21" s="61">
        <v>120</v>
      </c>
    </row>
    <row r="22" spans="1:4" ht="15.75">
      <c r="A22" s="54">
        <v>17</v>
      </c>
      <c r="B22" s="55" t="s">
        <v>21</v>
      </c>
      <c r="C22" s="61">
        <v>4800</v>
      </c>
      <c r="D22" s="61"/>
    </row>
    <row r="23" spans="1:4" ht="15.75">
      <c r="A23" s="54">
        <v>18</v>
      </c>
      <c r="B23" s="55" t="s">
        <v>22</v>
      </c>
      <c r="C23" s="61">
        <v>120</v>
      </c>
      <c r="D23" s="61"/>
    </row>
    <row r="24" spans="1:4" ht="15.75">
      <c r="A24" s="54">
        <v>19</v>
      </c>
      <c r="B24" s="55" t="s">
        <v>23</v>
      </c>
      <c r="C24" s="61">
        <v>600</v>
      </c>
      <c r="D24" s="61"/>
    </row>
    <row r="25" spans="1:4" ht="15.75">
      <c r="A25" s="54">
        <v>20</v>
      </c>
      <c r="B25" s="55" t="s">
        <v>24</v>
      </c>
      <c r="C25" s="61">
        <v>3600</v>
      </c>
      <c r="D25" s="61">
        <v>120</v>
      </c>
    </row>
    <row r="26" spans="1:4" ht="15.75">
      <c r="A26" s="54">
        <v>21</v>
      </c>
      <c r="B26" s="55" t="s">
        <v>25</v>
      </c>
      <c r="C26" s="61">
        <v>5280</v>
      </c>
      <c r="D26" s="61">
        <v>480</v>
      </c>
    </row>
    <row r="27" spans="1:4" ht="15.75">
      <c r="A27" s="54">
        <v>22</v>
      </c>
      <c r="B27" s="55" t="s">
        <v>26</v>
      </c>
      <c r="C27" s="61">
        <v>960</v>
      </c>
      <c r="D27" s="61">
        <v>480</v>
      </c>
    </row>
    <row r="28" spans="1:4" ht="15.75">
      <c r="A28" s="54">
        <v>23</v>
      </c>
      <c r="B28" s="55" t="s">
        <v>27</v>
      </c>
      <c r="C28" s="61"/>
      <c r="D28" s="61"/>
    </row>
    <row r="29" spans="1:4" ht="15.75">
      <c r="A29" s="54">
        <v>24</v>
      </c>
      <c r="B29" s="55" t="s">
        <v>28</v>
      </c>
      <c r="C29" s="61">
        <v>5520</v>
      </c>
      <c r="D29" s="61">
        <v>600</v>
      </c>
    </row>
    <row r="30" spans="1:4" ht="15.75">
      <c r="A30" s="54">
        <v>25</v>
      </c>
      <c r="B30" s="55" t="s">
        <v>29</v>
      </c>
      <c r="C30" s="61">
        <v>480</v>
      </c>
      <c r="D30" s="61">
        <v>120</v>
      </c>
    </row>
    <row r="31" spans="1:4" ht="15.75">
      <c r="A31" s="54">
        <v>26</v>
      </c>
      <c r="B31" s="55" t="s">
        <v>39</v>
      </c>
      <c r="C31" s="61"/>
      <c r="D31" s="61"/>
    </row>
    <row r="32" spans="1:4" ht="15.75">
      <c r="A32" s="54">
        <v>27</v>
      </c>
      <c r="B32" s="55" t="s">
        <v>40</v>
      </c>
      <c r="C32" s="61">
        <v>3120</v>
      </c>
      <c r="D32" s="61">
        <v>600</v>
      </c>
    </row>
    <row r="33" spans="1:4" ht="15.75">
      <c r="A33" s="54">
        <v>28</v>
      </c>
      <c r="B33" s="55" t="s">
        <v>41</v>
      </c>
      <c r="C33" s="61"/>
      <c r="D33" s="61"/>
    </row>
    <row r="34" spans="1:4" ht="15.75">
      <c r="A34" s="54">
        <v>29</v>
      </c>
      <c r="B34" s="55" t="s">
        <v>43</v>
      </c>
      <c r="C34" s="61">
        <v>120</v>
      </c>
      <c r="D34" s="61">
        <v>480</v>
      </c>
    </row>
    <row r="35" spans="1:4" ht="15.75">
      <c r="A35" s="54">
        <v>30</v>
      </c>
      <c r="B35" s="55" t="s">
        <v>45</v>
      </c>
      <c r="C35" s="61"/>
      <c r="D35" s="61"/>
    </row>
    <row r="36" spans="1:4" ht="15.75">
      <c r="A36" s="54">
        <v>31</v>
      </c>
      <c r="B36" s="55" t="s">
        <v>58</v>
      </c>
      <c r="C36" s="61"/>
      <c r="D36" s="61"/>
    </row>
    <row r="37" spans="1:4" ht="15.75">
      <c r="A37" s="54">
        <v>32</v>
      </c>
      <c r="B37" s="55" t="s">
        <v>59</v>
      </c>
      <c r="C37" s="61">
        <v>480</v>
      </c>
      <c r="D37" s="61"/>
    </row>
    <row r="38" spans="1:4" ht="15.75">
      <c r="A38" s="54">
        <v>33</v>
      </c>
      <c r="B38" s="55" t="s">
        <v>68</v>
      </c>
      <c r="C38" s="61">
        <v>240</v>
      </c>
      <c r="D38" s="61"/>
    </row>
    <row r="39" spans="1:4" ht="15.75">
      <c r="A39" s="56"/>
      <c r="B39" s="56" t="s">
        <v>30</v>
      </c>
      <c r="C39" s="62">
        <f>SUM(C6:C38)</f>
        <v>101388</v>
      </c>
      <c r="D39" s="62">
        <f>SUM(D6:D38)</f>
        <v>5760</v>
      </c>
    </row>
    <row r="43" ht="12.75">
      <c r="C43" s="3"/>
    </row>
  </sheetData>
  <mergeCells count="2">
    <mergeCell ref="A4:E4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39"/>
  <sheetViews>
    <sheetView workbookViewId="0" topLeftCell="A1">
      <selection activeCell="C40" sqref="C40"/>
    </sheetView>
  </sheetViews>
  <sheetFormatPr defaultColWidth="9.140625" defaultRowHeight="12.75"/>
  <cols>
    <col min="2" max="2" width="36.8515625" style="0" bestFit="1" customWidth="1"/>
    <col min="3" max="3" width="16.8515625" style="0" customWidth="1"/>
    <col min="9" max="9" width="16.57421875" style="0" customWidth="1"/>
  </cols>
  <sheetData>
    <row r="2" spans="1:5" ht="12.75">
      <c r="A2" s="58"/>
      <c r="B2" s="58"/>
      <c r="C2" s="58"/>
      <c r="D2" s="58"/>
      <c r="E2" s="58"/>
    </row>
    <row r="3" spans="1:5" ht="15">
      <c r="A3" s="59" t="s">
        <v>87</v>
      </c>
      <c r="B3" s="59"/>
      <c r="C3" s="59"/>
      <c r="D3" s="59"/>
      <c r="E3" s="59"/>
    </row>
    <row r="4" spans="1:5" ht="14.25">
      <c r="A4" s="35"/>
      <c r="B4" s="35"/>
      <c r="C4" s="35"/>
      <c r="D4" s="35"/>
      <c r="E4" s="35"/>
    </row>
    <row r="5" spans="1:5" ht="47.25">
      <c r="A5" s="49" t="s">
        <v>0</v>
      </c>
      <c r="B5" s="50" t="s">
        <v>1</v>
      </c>
      <c r="C5" s="50" t="s">
        <v>63</v>
      </c>
      <c r="D5" s="35"/>
      <c r="E5" s="35"/>
    </row>
    <row r="6" spans="1:3" ht="15.75">
      <c r="A6" s="54">
        <v>1</v>
      </c>
      <c r="B6" s="55" t="s">
        <v>6</v>
      </c>
      <c r="C6" s="61">
        <v>13426.33</v>
      </c>
    </row>
    <row r="7" spans="1:3" ht="15.75">
      <c r="A7" s="54">
        <v>2</v>
      </c>
      <c r="B7" s="55" t="s">
        <v>7</v>
      </c>
      <c r="C7" s="61"/>
    </row>
    <row r="8" spans="1:3" ht="15.75">
      <c r="A8" s="54">
        <v>3</v>
      </c>
      <c r="B8" s="55" t="s">
        <v>8</v>
      </c>
      <c r="C8" s="61"/>
    </row>
    <row r="9" spans="1:3" ht="15.75">
      <c r="A9" s="54">
        <v>4</v>
      </c>
      <c r="B9" s="55" t="s">
        <v>9</v>
      </c>
      <c r="C9" s="61"/>
    </row>
    <row r="10" spans="1:3" ht="15.75">
      <c r="A10" s="54">
        <v>5</v>
      </c>
      <c r="B10" s="55" t="s">
        <v>10</v>
      </c>
      <c r="C10" s="61">
        <v>13426.33</v>
      </c>
    </row>
    <row r="11" spans="1:3" ht="15.75">
      <c r="A11" s="54">
        <v>6</v>
      </c>
      <c r="B11" s="55" t="s">
        <v>11</v>
      </c>
      <c r="C11" s="61">
        <v>9938.71</v>
      </c>
    </row>
    <row r="12" spans="1:3" ht="15.75">
      <c r="A12" s="54">
        <v>7</v>
      </c>
      <c r="B12" s="55" t="s">
        <v>57</v>
      </c>
      <c r="C12" s="61"/>
    </row>
    <row r="13" spans="1:3" ht="15.75">
      <c r="A13" s="54">
        <v>8</v>
      </c>
      <c r="B13" s="55" t="s">
        <v>12</v>
      </c>
      <c r="C13" s="61">
        <v>47421.37</v>
      </c>
    </row>
    <row r="14" spans="1:3" ht="15.75">
      <c r="A14" s="54">
        <v>9</v>
      </c>
      <c r="B14" s="55" t="s">
        <v>13</v>
      </c>
      <c r="C14" s="61">
        <v>26852.66</v>
      </c>
    </row>
    <row r="15" spans="1:3" ht="15.75">
      <c r="A15" s="54">
        <v>10</v>
      </c>
      <c r="B15" s="55" t="s">
        <v>14</v>
      </c>
      <c r="C15" s="61"/>
    </row>
    <row r="16" spans="1:3" ht="15.75">
      <c r="A16" s="54">
        <v>11</v>
      </c>
      <c r="B16" s="55" t="s">
        <v>15</v>
      </c>
      <c r="C16" s="61"/>
    </row>
    <row r="17" spans="1:3" ht="15.75">
      <c r="A17" s="54">
        <v>12</v>
      </c>
      <c r="B17" s="55" t="s">
        <v>16</v>
      </c>
      <c r="C17" s="61"/>
    </row>
    <row r="18" spans="1:3" ht="15.75">
      <c r="A18" s="54">
        <v>13</v>
      </c>
      <c r="B18" s="55" t="s">
        <v>17</v>
      </c>
      <c r="C18" s="61"/>
    </row>
    <row r="19" spans="1:3" ht="15.75">
      <c r="A19" s="54">
        <v>14</v>
      </c>
      <c r="B19" s="55" t="s">
        <v>18</v>
      </c>
      <c r="C19" s="61"/>
    </row>
    <row r="20" spans="1:3" ht="15.75">
      <c r="A20" s="54">
        <v>15</v>
      </c>
      <c r="B20" s="55" t="s">
        <v>19</v>
      </c>
      <c r="C20" s="61"/>
    </row>
    <row r="21" spans="1:3" ht="15.75">
      <c r="A21" s="54">
        <v>16</v>
      </c>
      <c r="B21" s="55" t="s">
        <v>20</v>
      </c>
      <c r="C21" s="61"/>
    </row>
    <row r="22" spans="1:3" ht="15.75">
      <c r="A22" s="54">
        <v>17</v>
      </c>
      <c r="B22" s="55" t="s">
        <v>21</v>
      </c>
      <c r="C22" s="61"/>
    </row>
    <row r="23" spans="1:3" ht="15.75">
      <c r="A23" s="54">
        <v>18</v>
      </c>
      <c r="B23" s="55" t="s">
        <v>22</v>
      </c>
      <c r="C23" s="61"/>
    </row>
    <row r="24" spans="1:3" ht="15.75">
      <c r="A24" s="54">
        <v>19</v>
      </c>
      <c r="B24" s="55" t="s">
        <v>23</v>
      </c>
      <c r="C24" s="61"/>
    </row>
    <row r="25" spans="1:3" ht="15.75">
      <c r="A25" s="54">
        <v>20</v>
      </c>
      <c r="B25" s="55" t="s">
        <v>24</v>
      </c>
      <c r="C25" s="61"/>
    </row>
    <row r="26" spans="1:3" ht="15.75">
      <c r="A26" s="54">
        <v>21</v>
      </c>
      <c r="B26" s="55" t="s">
        <v>25</v>
      </c>
      <c r="C26" s="61">
        <v>23190.3</v>
      </c>
    </row>
    <row r="27" spans="1:3" ht="15.75">
      <c r="A27" s="54">
        <v>22</v>
      </c>
      <c r="B27" s="55" t="s">
        <v>26</v>
      </c>
      <c r="C27" s="61"/>
    </row>
    <row r="28" spans="1:3" ht="15.75">
      <c r="A28" s="54">
        <v>23</v>
      </c>
      <c r="B28" s="55" t="s">
        <v>27</v>
      </c>
      <c r="C28" s="61"/>
    </row>
    <row r="29" spans="1:3" ht="15.75">
      <c r="A29" s="54">
        <v>24</v>
      </c>
      <c r="B29" s="55" t="s">
        <v>28</v>
      </c>
      <c r="C29" s="61"/>
    </row>
    <row r="30" spans="1:3" ht="15.75">
      <c r="A30" s="54">
        <v>25</v>
      </c>
      <c r="B30" s="55" t="s">
        <v>29</v>
      </c>
      <c r="C30" s="61"/>
    </row>
    <row r="31" spans="1:3" ht="15.75">
      <c r="A31" s="54">
        <v>26</v>
      </c>
      <c r="B31" s="55" t="s">
        <v>39</v>
      </c>
      <c r="C31" s="61"/>
    </row>
    <row r="32" spans="1:3" ht="15.75">
      <c r="A32" s="54">
        <v>27</v>
      </c>
      <c r="B32" s="55" t="s">
        <v>40</v>
      </c>
      <c r="C32" s="61"/>
    </row>
    <row r="33" spans="1:3" ht="15.75">
      <c r="A33" s="54">
        <v>28</v>
      </c>
      <c r="B33" s="55" t="s">
        <v>41</v>
      </c>
      <c r="C33" s="61"/>
    </row>
    <row r="34" spans="1:3" ht="15.75">
      <c r="A34" s="54">
        <v>29</v>
      </c>
      <c r="B34" s="55" t="s">
        <v>43</v>
      </c>
      <c r="C34" s="61"/>
    </row>
    <row r="35" spans="1:3" ht="15.75">
      <c r="A35" s="54">
        <v>30</v>
      </c>
      <c r="B35" s="55" t="s">
        <v>45</v>
      </c>
      <c r="C35" s="61"/>
    </row>
    <row r="36" spans="1:3" ht="15.75">
      <c r="A36" s="54">
        <v>31</v>
      </c>
      <c r="B36" s="55" t="s">
        <v>58</v>
      </c>
      <c r="C36" s="61"/>
    </row>
    <row r="37" spans="1:3" ht="15.75">
      <c r="A37" s="54">
        <v>32</v>
      </c>
      <c r="B37" s="55" t="s">
        <v>59</v>
      </c>
      <c r="C37" s="61"/>
    </row>
    <row r="38" spans="1:3" ht="15.75">
      <c r="A38" s="54">
        <v>33</v>
      </c>
      <c r="B38" s="55" t="s">
        <v>68</v>
      </c>
      <c r="C38" s="61"/>
    </row>
    <row r="39" spans="1:3" ht="15.75">
      <c r="A39" s="56"/>
      <c r="B39" s="56" t="s">
        <v>30</v>
      </c>
      <c r="C39" s="62">
        <f>SUM(C6:C38)</f>
        <v>134255.69999999998</v>
      </c>
    </row>
  </sheetData>
  <printOptions/>
  <pageMargins left="0.75" right="0.75" top="1" bottom="1" header="0.5" footer="0.5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39"/>
  <sheetViews>
    <sheetView workbookViewId="0" topLeftCell="A1">
      <selection activeCell="C42" sqref="C42"/>
    </sheetView>
  </sheetViews>
  <sheetFormatPr defaultColWidth="9.140625" defaultRowHeight="12.75"/>
  <cols>
    <col min="2" max="2" width="36.57421875" style="0" customWidth="1"/>
    <col min="3" max="3" width="20.8515625" style="0" customWidth="1"/>
    <col min="5" max="5" width="29.00390625" style="0" customWidth="1"/>
  </cols>
  <sheetData>
    <row r="3" spans="1:5" ht="15">
      <c r="A3" s="84" t="s">
        <v>88</v>
      </c>
      <c r="B3" s="84"/>
      <c r="C3" s="84"/>
      <c r="D3" s="84"/>
      <c r="E3" s="84"/>
    </row>
    <row r="4" spans="1:5" ht="14.25">
      <c r="A4" s="35"/>
      <c r="B4" s="35"/>
      <c r="C4" s="37"/>
      <c r="D4" s="1"/>
      <c r="E4" s="1"/>
    </row>
    <row r="5" spans="1:5" ht="15.75">
      <c r="A5" s="49" t="s">
        <v>0</v>
      </c>
      <c r="B5" s="50" t="s">
        <v>1</v>
      </c>
      <c r="C5" s="50" t="s">
        <v>66</v>
      </c>
      <c r="D5" s="35"/>
      <c r="E5" s="35"/>
    </row>
    <row r="6" spans="1:5" ht="15.75">
      <c r="A6" s="54">
        <v>1</v>
      </c>
      <c r="B6" s="55" t="s">
        <v>6</v>
      </c>
      <c r="C6" s="6">
        <v>197202.39</v>
      </c>
      <c r="D6" s="35"/>
      <c r="E6" s="35"/>
    </row>
    <row r="7" spans="1:5" ht="15.75">
      <c r="A7" s="54">
        <v>2</v>
      </c>
      <c r="B7" s="55" t="s">
        <v>7</v>
      </c>
      <c r="C7" s="6"/>
      <c r="D7" s="35"/>
      <c r="E7" s="35"/>
    </row>
    <row r="8" spans="1:3" ht="15.75">
      <c r="A8" s="54">
        <v>3</v>
      </c>
      <c r="B8" s="55" t="s">
        <v>8</v>
      </c>
      <c r="C8" s="61"/>
    </row>
    <row r="9" spans="1:3" ht="15.75">
      <c r="A9" s="54">
        <v>4</v>
      </c>
      <c r="B9" s="55" t="s">
        <v>9</v>
      </c>
      <c r="C9" s="61"/>
    </row>
    <row r="10" spans="1:3" ht="15.75">
      <c r="A10" s="54">
        <v>5</v>
      </c>
      <c r="B10" s="55" t="s">
        <v>10</v>
      </c>
      <c r="C10" s="61">
        <v>30026.65</v>
      </c>
    </row>
    <row r="11" spans="1:3" ht="15.75">
      <c r="A11" s="54">
        <v>6</v>
      </c>
      <c r="B11" s="55" t="s">
        <v>11</v>
      </c>
      <c r="C11" s="61">
        <v>12287.69</v>
      </c>
    </row>
    <row r="12" spans="1:3" ht="15.75">
      <c r="A12" s="54">
        <v>7</v>
      </c>
      <c r="B12" s="55" t="s">
        <v>57</v>
      </c>
      <c r="C12" s="61">
        <v>617.12</v>
      </c>
    </row>
    <row r="13" spans="1:3" ht="15.75">
      <c r="A13" s="54">
        <v>8</v>
      </c>
      <c r="B13" s="55" t="s">
        <v>12</v>
      </c>
      <c r="C13" s="61">
        <v>188411.29</v>
      </c>
    </row>
    <row r="14" spans="1:3" ht="15.75">
      <c r="A14" s="54">
        <v>9</v>
      </c>
      <c r="B14" s="55" t="s">
        <v>13</v>
      </c>
      <c r="C14" s="61">
        <v>670.7</v>
      </c>
    </row>
    <row r="15" spans="1:3" ht="15.75">
      <c r="A15" s="54">
        <v>10</v>
      </c>
      <c r="B15" s="55" t="s">
        <v>14</v>
      </c>
      <c r="C15" s="61"/>
    </row>
    <row r="16" spans="1:3" ht="15.75">
      <c r="A16" s="54">
        <v>11</v>
      </c>
      <c r="B16" s="55" t="s">
        <v>15</v>
      </c>
      <c r="C16" s="61">
        <v>218.59</v>
      </c>
    </row>
    <row r="17" spans="1:3" ht="15.75">
      <c r="A17" s="54">
        <v>12</v>
      </c>
      <c r="B17" s="55" t="s">
        <v>16</v>
      </c>
      <c r="C17" s="61"/>
    </row>
    <row r="18" spans="1:3" ht="15.75">
      <c r="A18" s="54">
        <v>13</v>
      </c>
      <c r="B18" s="55" t="s">
        <v>17</v>
      </c>
      <c r="C18" s="61">
        <v>24312.37</v>
      </c>
    </row>
    <row r="19" spans="1:3" ht="15.75">
      <c r="A19" s="54">
        <v>14</v>
      </c>
      <c r="B19" s="55" t="s">
        <v>18</v>
      </c>
      <c r="C19" s="61"/>
    </row>
    <row r="20" spans="1:3" ht="15.75">
      <c r="A20" s="54">
        <v>15</v>
      </c>
      <c r="B20" s="55" t="s">
        <v>19</v>
      </c>
      <c r="C20" s="61"/>
    </row>
    <row r="21" spans="1:3" ht="15.75">
      <c r="A21" s="54">
        <v>16</v>
      </c>
      <c r="B21" s="55" t="s">
        <v>20</v>
      </c>
      <c r="C21" s="61">
        <v>904.57</v>
      </c>
    </row>
    <row r="22" spans="1:3" ht="15.75">
      <c r="A22" s="54">
        <v>17</v>
      </c>
      <c r="B22" s="55" t="s">
        <v>21</v>
      </c>
      <c r="C22" s="61">
        <v>15293.46</v>
      </c>
    </row>
    <row r="23" spans="1:3" ht="15.75">
      <c r="A23" s="54">
        <v>18</v>
      </c>
      <c r="B23" s="55" t="s">
        <v>22</v>
      </c>
      <c r="C23" s="61"/>
    </row>
    <row r="24" spans="1:3" ht="15.75">
      <c r="A24" s="54">
        <v>19</v>
      </c>
      <c r="B24" s="55" t="s">
        <v>23</v>
      </c>
      <c r="C24" s="61">
        <v>120.03</v>
      </c>
    </row>
    <row r="25" spans="1:3" ht="15.75">
      <c r="A25" s="54">
        <v>20</v>
      </c>
      <c r="B25" s="55" t="s">
        <v>24</v>
      </c>
      <c r="C25" s="61">
        <v>116247.31</v>
      </c>
    </row>
    <row r="26" spans="1:3" ht="15.75">
      <c r="A26" s="54">
        <v>21</v>
      </c>
      <c r="B26" s="55" t="s">
        <v>25</v>
      </c>
      <c r="C26" s="61">
        <v>72.72</v>
      </c>
    </row>
    <row r="27" spans="1:3" ht="15.75">
      <c r="A27" s="54">
        <v>22</v>
      </c>
      <c r="B27" s="55" t="s">
        <v>26</v>
      </c>
      <c r="C27" s="61"/>
    </row>
    <row r="28" spans="1:3" ht="15.75">
      <c r="A28" s="54">
        <v>23</v>
      </c>
      <c r="B28" s="55" t="s">
        <v>27</v>
      </c>
      <c r="C28" s="61">
        <v>270.11</v>
      </c>
    </row>
    <row r="29" spans="1:3" ht="15.75">
      <c r="A29" s="54">
        <v>24</v>
      </c>
      <c r="B29" s="55" t="s">
        <v>28</v>
      </c>
      <c r="C29" s="61">
        <v>84463.01</v>
      </c>
    </row>
    <row r="30" spans="1:3" ht="15.75">
      <c r="A30" s="54">
        <v>25</v>
      </c>
      <c r="B30" s="55" t="s">
        <v>29</v>
      </c>
      <c r="C30" s="61">
        <v>11462.14</v>
      </c>
    </row>
    <row r="31" spans="1:3" ht="15.75">
      <c r="A31" s="54">
        <v>26</v>
      </c>
      <c r="B31" s="55" t="s">
        <v>39</v>
      </c>
      <c r="C31" s="61"/>
    </row>
    <row r="32" spans="1:3" ht="15.75">
      <c r="A32" s="54">
        <v>27</v>
      </c>
      <c r="B32" s="55" t="s">
        <v>40</v>
      </c>
      <c r="C32" s="61">
        <v>339.76</v>
      </c>
    </row>
    <row r="33" spans="1:3" ht="15.75">
      <c r="A33" s="54">
        <v>28</v>
      </c>
      <c r="B33" s="55" t="s">
        <v>41</v>
      </c>
      <c r="C33" s="61"/>
    </row>
    <row r="34" spans="1:3" ht="15.75">
      <c r="A34" s="54">
        <v>29</v>
      </c>
      <c r="B34" s="55" t="s">
        <v>43</v>
      </c>
      <c r="C34" s="61">
        <v>137.18</v>
      </c>
    </row>
    <row r="35" spans="1:3" ht="15.75">
      <c r="A35" s="54">
        <v>30</v>
      </c>
      <c r="B35" s="55" t="s">
        <v>45</v>
      </c>
      <c r="C35" s="61"/>
    </row>
    <row r="36" spans="1:3" ht="15.75">
      <c r="A36" s="54">
        <v>31</v>
      </c>
      <c r="B36" s="55" t="s">
        <v>58</v>
      </c>
      <c r="C36" s="61"/>
    </row>
    <row r="37" spans="1:3" ht="15.75">
      <c r="A37" s="54">
        <v>32</v>
      </c>
      <c r="B37" s="55" t="s">
        <v>59</v>
      </c>
      <c r="C37" s="61"/>
    </row>
    <row r="38" spans="1:3" ht="15.75">
      <c r="A38" s="54">
        <v>33</v>
      </c>
      <c r="B38" s="55" t="s">
        <v>68</v>
      </c>
      <c r="C38" s="61"/>
    </row>
    <row r="39" spans="1:3" ht="15.75">
      <c r="A39" s="56"/>
      <c r="B39" s="56" t="s">
        <v>30</v>
      </c>
      <c r="C39" s="62">
        <f>SUM(C6:C38)</f>
        <v>683057.0900000002</v>
      </c>
    </row>
  </sheetData>
  <mergeCells count="1">
    <mergeCell ref="A3:E3"/>
  </mergeCells>
  <printOptions/>
  <pageMargins left="0.75" right="0.75" top="1" bottom="1" header="0.5" footer="0.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2021-11-18T08:46:52Z</cp:lastPrinted>
  <dcterms:created xsi:type="dcterms:W3CDTF">2011-06-30T06:54:46Z</dcterms:created>
  <dcterms:modified xsi:type="dcterms:W3CDTF">2021-11-18T08:46:58Z</dcterms:modified>
  <cp:category/>
  <cp:version/>
  <cp:contentType/>
  <cp:contentStatus/>
</cp:coreProperties>
</file>